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I:\ГИА 2023\ОГЭ\"/>
    </mc:Choice>
  </mc:AlternateContent>
  <xr:revisionPtr revIDLastSave="0" documentId="13_ncr:1_{477B22B5-A2DF-4D70-87A1-0C0DFAE4BD29}" xr6:coauthVersionLast="43" xr6:coauthVersionMax="43" xr10:uidLastSave="{00000000-0000-0000-0000-000000000000}"/>
  <bookViews>
    <workbookView xWindow="0" yWindow="2340" windowWidth="28800" windowHeight="12345" xr2:uid="{00000000-000D-0000-FFFF-FFFF00000000}"/>
  </bookViews>
  <sheets>
    <sheet name="Прикрепление" sheetId="1" r:id="rId1"/>
  </sheets>
  <externalReferences>
    <externalReference r:id="rId2"/>
    <externalReference r:id="rId3"/>
  </externalReferences>
  <definedNames>
    <definedName name="_xlnm._FilterDatabase" localSheetId="0" hidden="1">Прикрепление!$A$3:$U$136</definedName>
    <definedName name="_xlnm.Print_Titles" localSheetId="0">Прикрепление!$2:$3</definedName>
    <definedName name="_xlnm.Print_Area" localSheetId="0">Прикрепление!$A$1:$R$156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9" i="1" l="1"/>
  <c r="M99" i="1"/>
  <c r="M86" i="1"/>
  <c r="M67" i="1"/>
  <c r="I58" i="1" l="1"/>
  <c r="I59" i="1"/>
  <c r="I60" i="1"/>
  <c r="I61" i="1"/>
  <c r="I62" i="1"/>
  <c r="I57" i="1"/>
  <c r="G57" i="1"/>
  <c r="G58" i="1"/>
  <c r="G59" i="1"/>
  <c r="G60" i="1"/>
  <c r="G61" i="1"/>
  <c r="G62" i="1"/>
  <c r="P140" i="1" l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39" i="1"/>
  <c r="I136" i="1"/>
  <c r="P136" i="1" s="1"/>
  <c r="I135" i="1"/>
  <c r="P135" i="1" s="1"/>
  <c r="I130" i="1"/>
  <c r="P130" i="1" s="1"/>
  <c r="I128" i="1"/>
  <c r="P128" i="1" s="1"/>
  <c r="I125" i="1"/>
  <c r="P125" i="1" s="1"/>
  <c r="I122" i="1"/>
  <c r="P122" i="1" s="1"/>
  <c r="I114" i="1"/>
  <c r="I101" i="1"/>
  <c r="P101" i="1" s="1"/>
  <c r="I98" i="1"/>
  <c r="P98" i="1" s="1"/>
  <c r="I96" i="1"/>
  <c r="P96" i="1" s="1"/>
  <c r="I93" i="1"/>
  <c r="P93" i="1" s="1"/>
  <c r="I90" i="1"/>
  <c r="P90" i="1" s="1"/>
  <c r="I88" i="1"/>
  <c r="P88" i="1" s="1"/>
  <c r="I85" i="1"/>
  <c r="P85" i="1" s="1"/>
  <c r="I82" i="1"/>
  <c r="P82" i="1" s="1"/>
  <c r="P80" i="1"/>
  <c r="I77" i="1"/>
  <c r="P77" i="1" s="1"/>
  <c r="I74" i="1"/>
  <c r="P74" i="1" s="1"/>
  <c r="I70" i="1"/>
  <c r="P70" i="1" s="1"/>
  <c r="I56" i="1"/>
  <c r="P56" i="1" s="1"/>
  <c r="I53" i="1"/>
  <c r="P53" i="1" s="1"/>
  <c r="I48" i="1"/>
  <c r="P48" i="1" s="1"/>
  <c r="I45" i="1"/>
  <c r="P45" i="1" s="1"/>
  <c r="I40" i="1"/>
  <c r="P40" i="1" s="1"/>
  <c r="I32" i="1"/>
  <c r="I29" i="1"/>
  <c r="I21" i="1"/>
  <c r="P21" i="1" s="1"/>
  <c r="I17" i="1"/>
  <c r="P17" i="1" s="1"/>
  <c r="I14" i="1"/>
  <c r="P14" i="1" s="1"/>
  <c r="I13" i="1"/>
  <c r="P13" i="1" s="1"/>
  <c r="I9" i="1"/>
  <c r="P9" i="1" s="1"/>
  <c r="I8" i="1"/>
  <c r="P8" i="1" s="1"/>
  <c r="I6" i="1"/>
  <c r="P6" i="1" s="1"/>
  <c r="I5" i="1"/>
  <c r="P5" i="1" s="1"/>
  <c r="I7" i="1"/>
  <c r="P7" i="1" s="1"/>
  <c r="I10" i="1"/>
  <c r="P10" i="1" s="1"/>
  <c r="I11" i="1"/>
  <c r="P11" i="1" s="1"/>
  <c r="I12" i="1"/>
  <c r="P12" i="1" s="1"/>
  <c r="I15" i="1"/>
  <c r="P15" i="1" s="1"/>
  <c r="I16" i="1"/>
  <c r="P16" i="1" s="1"/>
  <c r="I18" i="1"/>
  <c r="P18" i="1" s="1"/>
  <c r="I19" i="1"/>
  <c r="P19" i="1" s="1"/>
  <c r="I20" i="1"/>
  <c r="P20" i="1" s="1"/>
  <c r="I30" i="1"/>
  <c r="I31" i="1"/>
  <c r="I38" i="1"/>
  <c r="P38" i="1" s="1"/>
  <c r="I39" i="1"/>
  <c r="P39" i="1" s="1"/>
  <c r="I41" i="1"/>
  <c r="P41" i="1" s="1"/>
  <c r="I42" i="1"/>
  <c r="P42" i="1" s="1"/>
  <c r="I43" i="1"/>
  <c r="P43" i="1" s="1"/>
  <c r="I44" i="1"/>
  <c r="P44" i="1" s="1"/>
  <c r="I46" i="1"/>
  <c r="P46" i="1" s="1"/>
  <c r="I47" i="1"/>
  <c r="P47" i="1" s="1"/>
  <c r="I49" i="1"/>
  <c r="P49" i="1" s="1"/>
  <c r="I50" i="1"/>
  <c r="P50" i="1" s="1"/>
  <c r="I51" i="1"/>
  <c r="P51" i="1" s="1"/>
  <c r="I52" i="1"/>
  <c r="P52" i="1" s="1"/>
  <c r="I54" i="1"/>
  <c r="P54" i="1" s="1"/>
  <c r="I55" i="1"/>
  <c r="P55" i="1" s="1"/>
  <c r="I63" i="1"/>
  <c r="P63" i="1" s="1"/>
  <c r="I64" i="1"/>
  <c r="P64" i="1" s="1"/>
  <c r="I65" i="1"/>
  <c r="P65" i="1" s="1"/>
  <c r="I66" i="1"/>
  <c r="P66" i="1" s="1"/>
  <c r="I68" i="1"/>
  <c r="P68" i="1" s="1"/>
  <c r="I69" i="1"/>
  <c r="P69" i="1" s="1"/>
  <c r="I71" i="1"/>
  <c r="P71" i="1" s="1"/>
  <c r="I72" i="1"/>
  <c r="P72" i="1" s="1"/>
  <c r="P73" i="1"/>
  <c r="I75" i="1"/>
  <c r="P75" i="1" s="1"/>
  <c r="I76" i="1"/>
  <c r="P76" i="1" s="1"/>
  <c r="I78" i="1"/>
  <c r="P78" i="1" s="1"/>
  <c r="I79" i="1"/>
  <c r="P79" i="1" s="1"/>
  <c r="I83" i="1"/>
  <c r="P83" i="1" s="1"/>
  <c r="I84" i="1"/>
  <c r="P84" i="1" s="1"/>
  <c r="I87" i="1"/>
  <c r="P87" i="1" s="1"/>
  <c r="I89" i="1"/>
  <c r="P89" i="1" s="1"/>
  <c r="I91" i="1"/>
  <c r="P91" i="1" s="1"/>
  <c r="P92" i="1"/>
  <c r="I94" i="1"/>
  <c r="P94" i="1" s="1"/>
  <c r="I95" i="1"/>
  <c r="P95" i="1" s="1"/>
  <c r="I97" i="1"/>
  <c r="P97" i="1" s="1"/>
  <c r="P99" i="1"/>
  <c r="I102" i="1"/>
  <c r="P102" i="1" s="1"/>
  <c r="I103" i="1"/>
  <c r="P103" i="1" s="1"/>
  <c r="I104" i="1"/>
  <c r="P104" i="1" s="1"/>
  <c r="I105" i="1"/>
  <c r="I113" i="1"/>
  <c r="I115" i="1"/>
  <c r="I116" i="1"/>
  <c r="I121" i="1"/>
  <c r="P121" i="1" s="1"/>
  <c r="I123" i="1"/>
  <c r="P123" i="1" s="1"/>
  <c r="I124" i="1"/>
  <c r="P124" i="1" s="1"/>
  <c r="I126" i="1"/>
  <c r="P126" i="1" s="1"/>
  <c r="I127" i="1"/>
  <c r="P127" i="1" s="1"/>
  <c r="I129" i="1"/>
  <c r="P129" i="1" s="1"/>
  <c r="I131" i="1"/>
  <c r="P131" i="1" s="1"/>
  <c r="I132" i="1"/>
  <c r="P132" i="1" s="1"/>
  <c r="I133" i="1"/>
  <c r="P133" i="1" s="1"/>
  <c r="I134" i="1"/>
  <c r="P134" i="1" s="1"/>
  <c r="I4" i="1"/>
  <c r="P4" i="1" s="1"/>
  <c r="G136" i="1" l="1"/>
  <c r="G135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16" i="1"/>
  <c r="G115" i="1"/>
  <c r="G114" i="1"/>
  <c r="G113" i="1"/>
  <c r="G112" i="1"/>
  <c r="G111" i="1"/>
  <c r="G110" i="1"/>
  <c r="G109" i="1"/>
  <c r="G108" i="1"/>
  <c r="G107" i="1"/>
  <c r="G106" i="1"/>
  <c r="G103" i="1"/>
  <c r="G102" i="1"/>
  <c r="G101" i="1"/>
  <c r="G100" i="1"/>
  <c r="G98" i="1"/>
  <c r="G97" i="1"/>
  <c r="G96" i="1"/>
  <c r="G95" i="1"/>
  <c r="G94" i="1"/>
  <c r="G93" i="1"/>
  <c r="G91" i="1"/>
  <c r="G90" i="1"/>
  <c r="G89" i="1"/>
  <c r="G88" i="1"/>
  <c r="G87" i="1"/>
  <c r="N86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2" i="1"/>
  <c r="G71" i="1"/>
  <c r="G70" i="1"/>
  <c r="G69" i="1"/>
  <c r="G68" i="1"/>
  <c r="N67" i="1"/>
  <c r="J67" i="1"/>
  <c r="G66" i="1"/>
  <c r="G65" i="1"/>
  <c r="G64" i="1"/>
  <c r="G63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P67" i="1" l="1"/>
  <c r="P86" i="1"/>
</calcChain>
</file>

<file path=xl/sharedStrings.xml><?xml version="1.0" encoding="utf-8"?>
<sst xmlns="http://schemas.openxmlformats.org/spreadsheetml/2006/main" count="456" uniqueCount="232">
  <si>
    <t>Схема распределения выпускников по ППЭ</t>
  </si>
  <si>
    <t>ГИА-9-2023</t>
  </si>
  <si>
    <t>Дата</t>
  </si>
  <si>
    <t>Предмет</t>
  </si>
  <si>
    <t>ППЭ</t>
  </si>
  <si>
    <t>ОУ</t>
  </si>
  <si>
    <t>Прикрепленные ОУ</t>
  </si>
  <si>
    <t>Кол-во выпускников</t>
  </si>
  <si>
    <t>Кол-во аудиторий</t>
  </si>
  <si>
    <t>Кол-во аудиторий всего</t>
  </si>
  <si>
    <t>чел</t>
  </si>
  <si>
    <t>ауд</t>
  </si>
  <si>
    <t>24 мая (ср)</t>
  </si>
  <si>
    <t>История</t>
  </si>
  <si>
    <t>оош 37</t>
  </si>
  <si>
    <t>все ОУ Первомайского округа</t>
  </si>
  <si>
    <t>гимн. 8</t>
  </si>
  <si>
    <t>все ОУ Октябрьского округа</t>
  </si>
  <si>
    <t>г. 8 - Кулакова</t>
  </si>
  <si>
    <t>МАЛ</t>
  </si>
  <si>
    <t>Все ОУ Ленинского округа</t>
  </si>
  <si>
    <t>Физика</t>
  </si>
  <si>
    <t>гимн. 6</t>
  </si>
  <si>
    <t>г 7, г 10, ММЛ, оош 16, 37, сош 13, 20, 21, 22, 27, 31, 33, 42, 50</t>
  </si>
  <si>
    <t>сош 33 - Цыгановский</t>
  </si>
  <si>
    <t>сош 20</t>
  </si>
  <si>
    <t>НВМУ, г 6, КШМ</t>
  </si>
  <si>
    <t>МПЛ</t>
  </si>
  <si>
    <t>г.1, г. 5, сош 56</t>
  </si>
  <si>
    <t>гимн. 5</t>
  </si>
  <si>
    <t>МПЛ, сош 28, 36, оош 58</t>
  </si>
  <si>
    <t>сош 49</t>
  </si>
  <si>
    <t>л. 2, г.2, г.8, сош 23, 34, 43, 49, 53</t>
  </si>
  <si>
    <t>г. 3, г. 9, сош 5, 11, 18, 41, 57</t>
  </si>
  <si>
    <t>сош 45</t>
  </si>
  <si>
    <t>МАЛ, сош 44, ЧШ</t>
  </si>
  <si>
    <t>Биология</t>
  </si>
  <si>
    <t>сош 27</t>
  </si>
  <si>
    <t>30 мая (вт)</t>
  </si>
  <si>
    <t xml:space="preserve">Обществознание </t>
  </si>
  <si>
    <t>г 7 (33 чел.), сош 27, 31 (10 чел.), сош 42 (1 чел.)</t>
  </si>
  <si>
    <t>сош 31</t>
  </si>
  <si>
    <t>г. 2, 5, 8, л. 2, сош 56</t>
  </si>
  <si>
    <t>сош 34</t>
  </si>
  <si>
    <t>МПЛ, сош 36, 34, 43</t>
  </si>
  <si>
    <t>г. 1, сош 23, 49, 53</t>
  </si>
  <si>
    <t>сош 11</t>
  </si>
  <si>
    <t>МАЛ, г. 9, сош 18, 38, 41, 44, 45, ЧШ</t>
  </si>
  <si>
    <t>Информатика</t>
  </si>
  <si>
    <t>сош 13</t>
  </si>
  <si>
    <t>НВМУ</t>
  </si>
  <si>
    <t>КШМ (40 чел)</t>
  </si>
  <si>
    <t>сош 33, 50</t>
  </si>
  <si>
    <t>г 7 (43 чел)</t>
  </si>
  <si>
    <t>КШМ</t>
  </si>
  <si>
    <t>сош 27 (40 чел)</t>
  </si>
  <si>
    <t>г 6, сош 42</t>
  </si>
  <si>
    <t>г. 8, сош 36, сош 43 (2 чел.)</t>
  </si>
  <si>
    <t>МПЛ, сош 34 (1 чел.)</t>
  </si>
  <si>
    <t>л. 2, сош 53</t>
  </si>
  <si>
    <t>г. 1, 2, 5</t>
  </si>
  <si>
    <t xml:space="preserve">сош 41 (5 чел.), 57 </t>
  </si>
  <si>
    <t>г. 3, г. 9, сош 41 (8 чел.)</t>
  </si>
  <si>
    <t>сош 18</t>
  </si>
  <si>
    <t>сош 3 (1 чел.), 5, 45 (1 чел.), ЧШ</t>
  </si>
  <si>
    <t>оош 26</t>
  </si>
  <si>
    <t>сош 44</t>
  </si>
  <si>
    <t>География</t>
  </si>
  <si>
    <t>КШМ (32 чел), сош 20, 22, 31</t>
  </si>
  <si>
    <t>сош 21, 27 (14 чел), оош 16, ММЛ</t>
  </si>
  <si>
    <t>г 7 (27 чел), г 10, сош 13</t>
  </si>
  <si>
    <t>сош 3, 18, 38, 57, оош 4</t>
  </si>
  <si>
    <t>сош 5, 11, 45, оош 26</t>
  </si>
  <si>
    <t>сош 23, 28, 34, 49</t>
  </si>
  <si>
    <t>сош 43, 56, МПЛ (1 чел), сош 36 (1 чел)</t>
  </si>
  <si>
    <t>Химия</t>
  </si>
  <si>
    <t>ММЛ, г 7, оош 16, сош 27</t>
  </si>
  <si>
    <t>г 6, сош 20, 22, 31, 33</t>
  </si>
  <si>
    <t>НВМУ, г 10, сош 13, 42, 50</t>
  </si>
  <si>
    <t>г. 3, сош 5, 41, 45, оош 26</t>
  </si>
  <si>
    <t>МАЛ, г. 9, сош 3, 11, 38, 57, оош 4, ЧШ</t>
  </si>
  <si>
    <t>л. 2, г. 5, сош 23, 34, 36, 53, МПЛ</t>
  </si>
  <si>
    <t>Иностранный язык</t>
  </si>
  <si>
    <t>г. 9</t>
  </si>
  <si>
    <t>ЧШ, все ОУ, кроме г. 9</t>
  </si>
  <si>
    <t>г. 2, 5, МПЛ, сош 23, 28, 36, 49, 53</t>
  </si>
  <si>
    <t>л. 2,г. 1, 8, оош 58, сош 34, 43, 56</t>
  </si>
  <si>
    <t>г 6, г 7, КШМ, оош 16, сош 20, 22, 27, 33</t>
  </si>
  <si>
    <t>г 10, ММЛ, оош 37, сош 13, 21, 31, 42, 50, НВМУ</t>
  </si>
  <si>
    <t>6 июня (вт)</t>
  </si>
  <si>
    <t>Русский язык</t>
  </si>
  <si>
    <t>МАЛ, г. 9, сош 44, оош 4</t>
  </si>
  <si>
    <t>г. 3, сош 3, 5, 38, ЧШ</t>
  </si>
  <si>
    <t>сош 18, 41, 45</t>
  </si>
  <si>
    <t>11, 57, оош 26</t>
  </si>
  <si>
    <t>ГВЭ всех ОУ,
ОГЭ-спецрассадка ВСЕХ ОУ Ленинского окр.</t>
  </si>
  <si>
    <t>МПЛ, сош 53</t>
  </si>
  <si>
    <t>г. 2, сош 23, 28, 43</t>
  </si>
  <si>
    <t>г. 5,  сош 36, 49</t>
  </si>
  <si>
    <t>г. 1, 8, сош 56</t>
  </si>
  <si>
    <t>оош 58</t>
  </si>
  <si>
    <t>ГВЭ Октябрьского округа</t>
  </si>
  <si>
    <t>КШМ, сош 27</t>
  </si>
  <si>
    <t>г 7, оош 16</t>
  </si>
  <si>
    <t>сош 20, 22, 31, 33</t>
  </si>
  <si>
    <t>г 6, г 10, сош 50</t>
  </si>
  <si>
    <t>ММЛ, оош 37, сош 21</t>
  </si>
  <si>
    <t>НВМУ, сош 13, 42</t>
  </si>
  <si>
    <t>сош 13 - Багулина</t>
  </si>
  <si>
    <t>ГВЭ Первомайского округа</t>
  </si>
  <si>
    <t>филиал</t>
  </si>
  <si>
    <t>9 июня (пт)</t>
  </si>
  <si>
    <t>Математика</t>
  </si>
  <si>
    <t>ГВЭ всех ОУ,
ОГЭ-спецрассадка ВСЕХ ОУ</t>
  </si>
  <si>
    <t>сош 33 - Бенищук, Цыгановский</t>
  </si>
  <si>
    <t>14 июня (ср)</t>
  </si>
  <si>
    <t xml:space="preserve">Литература </t>
  </si>
  <si>
    <t>г 10</t>
  </si>
  <si>
    <t>КШМ (22 чел), сош 21</t>
  </si>
  <si>
    <t>сош 31, ММЛ</t>
  </si>
  <si>
    <t>сош 20, 22</t>
  </si>
  <si>
    <t>г 7 (34 чел)</t>
  </si>
  <si>
    <t>сош 27 (25 чел), оош 16</t>
  </si>
  <si>
    <t>сош 43</t>
  </si>
  <si>
    <t>сош 28, 56</t>
  </si>
  <si>
    <t>сош 23, 49</t>
  </si>
  <si>
    <t>г. 3, сош 41 (30 чел.), 45 (22 чел.), сош 11 (7 чел.)</t>
  </si>
  <si>
    <t>сош 11 (40 чел.)</t>
  </si>
  <si>
    <t>сош 3 (10 чел.), 38, 57 (2 чел.)</t>
  </si>
  <si>
    <t>сош 18, оош 4</t>
  </si>
  <si>
    <t>КШМ (26 чел), сош 33</t>
  </si>
  <si>
    <t>сош 33 - Бенищук</t>
  </si>
  <si>
    <t>сош 27 (31 чел), оош 37, НВМУ</t>
  </si>
  <si>
    <t>г 6, г 7 (22 чел), сош 42, 50</t>
  </si>
  <si>
    <t>МАЛ, сош 18, 44, 45</t>
  </si>
  <si>
    <t>г. 3, г. 9, сош 3, 5, 41, 57, ЧШ</t>
  </si>
  <si>
    <t>г. 1, 5, 8, л. 2, 36</t>
  </si>
  <si>
    <t>МПЛ, г. 2, сош 43, 53</t>
  </si>
  <si>
    <t>17 июня (сб)</t>
  </si>
  <si>
    <t>сош 31 (4 чел.), 50, г 7 (2 чел.), КШМ, НВМУ, 
оош 16</t>
  </si>
  <si>
    <t>г 6, г 10, сош 20, 22, 33</t>
  </si>
  <si>
    <t>ММЛ, оош 37, сош 13, 21, 42 (33 чел.)</t>
  </si>
  <si>
    <t>ОУ Октябрьского округа</t>
  </si>
  <si>
    <t>МАЛ, сош 5, 11, 44, 57</t>
  </si>
  <si>
    <t>г. 3, г. 9, сош 3, 38, 41, оош 4, 26</t>
  </si>
  <si>
    <t>сош 11 (1 чел.), 41 (1 чел.), г. 6 (1 чел.), г. 7 (1 чел.)</t>
  </si>
  <si>
    <t>КШМ, сош 21, 33, 42, оош 37</t>
  </si>
  <si>
    <t>Резервные дни</t>
  </si>
  <si>
    <t>26 июня (пн)</t>
  </si>
  <si>
    <t>ОУ  Первомайского окр.</t>
  </si>
  <si>
    <t>ОУ Ленинского кор., ЧШ</t>
  </si>
  <si>
    <t>27 июня (вт)</t>
  </si>
  <si>
    <t>Все предметы</t>
  </si>
  <si>
    <t>28 июня (ср)</t>
  </si>
  <si>
    <t>29 июня (чт)</t>
  </si>
  <si>
    <t>30 июня (пт)</t>
  </si>
  <si>
    <t>1 июля (сб)</t>
  </si>
  <si>
    <t>ОГЭ</t>
  </si>
  <si>
    <t>ОГЭ сп/р</t>
  </si>
  <si>
    <t>ГВЭ-К</t>
  </si>
  <si>
    <t>ГВЭ-А</t>
  </si>
  <si>
    <t>Номера аудиторий</t>
  </si>
  <si>
    <t>2 июня (пт)</t>
  </si>
  <si>
    <t>3 июня (сб)</t>
  </si>
  <si>
    <t>Иностранный язык (устный</t>
  </si>
  <si>
    <t>23, 27</t>
  </si>
  <si>
    <t>21-с, 22-д, и - 24, 25, 26, 27</t>
  </si>
  <si>
    <t>г 10 - Гущина</t>
  </si>
  <si>
    <t>24+1+1+11</t>
  </si>
  <si>
    <t>17+11+9</t>
  </si>
  <si>
    <t>4 ауд. подг. + 3 ауд. пров.</t>
  </si>
  <si>
    <t>3 ауд. подг. + 3 ауд. пров.</t>
  </si>
  <si>
    <t>4 ауд. подг. + 4 ауд. пров.</t>
  </si>
  <si>
    <t>8, 9, 10, 20 - по 10 чел</t>
  </si>
  <si>
    <t>24, 28, 29, 30, 31 - по 12 чел.</t>
  </si>
  <si>
    <t>17 - 11 чел., 18, 23, 24 - по 10 чел.</t>
  </si>
  <si>
    <t>33, 34, 35, 36 - по 10 чел.</t>
  </si>
  <si>
    <t>39 - по 8 чел., 
40, 41, 42, 43, 44 - по 9 чел.</t>
  </si>
  <si>
    <t xml:space="preserve"> 30, 34, 35, 40 - по 10 чел., 
32 - 7 чел., 41 - 1 чел. - сп/р</t>
  </si>
  <si>
    <t>7, 8, 9, 13 - по 15 чел. ; 10 - по 6 чел.; 11 - по 13 чел.</t>
  </si>
  <si>
    <t xml:space="preserve">16, 17, 18, 19 - по 8 чел., 
21 - по 9 чел. </t>
  </si>
  <si>
    <t>11,12 - по 15 чел.; 
13, 14 - по 10 чел.</t>
  </si>
  <si>
    <t>10, 18 - по 10 чел.; 
34, 35, 36 - по 11 чел.</t>
  </si>
  <si>
    <t>34 - по 13 чел., 
39, 41, 42 - по 14 чел.</t>
  </si>
  <si>
    <t>14, 15, 16, 17, 36 - по 10 чел.</t>
  </si>
  <si>
    <t>11, 12, 15, 16 - по 10 чел.,
14 - по 7 чел.</t>
  </si>
  <si>
    <t>27 - по 11 чел.,
36, 37 - по 10 чел.</t>
  </si>
  <si>
    <t>3, 4, 5, 8, 9 - по 6 чел.</t>
  </si>
  <si>
    <t>221 - по 9 чел., 
318, 319, 320, 321 - по 8 чел.</t>
  </si>
  <si>
    <t>221 - по 6 чел., 
318, 319, 320, 321 - по 8 чел.</t>
  </si>
  <si>
    <t>33, 34, 35, 36 - по 10 чел.,
38 - по 9 чел.</t>
  </si>
  <si>
    <t>39,40, 41, 42, 43, 44 - по 10 чел.</t>
  </si>
  <si>
    <t>8, 9, 10 - по 8 чел., 20 - по 9 чел.</t>
  </si>
  <si>
    <t xml:space="preserve">17, 18, 19 - по 8 чел., 
21 - по 9 чел. </t>
  </si>
  <si>
    <t>11,12 - по 15 чел.; 
13 - по 11 чел., 
14 - по 10 чел.</t>
  </si>
  <si>
    <t>34 - по 13 чел., 
39, 41, 42 - по 12 чел.</t>
  </si>
  <si>
    <t>27 - по 12 чел.,
36, 37 - по 11 чел.</t>
  </si>
  <si>
    <t>7, 8, 9, 13, 18 - по 15 чел.; 11 - по 12 чел.</t>
  </si>
  <si>
    <t>17, 18, 23, 24 - по 10 чел.</t>
  </si>
  <si>
    <t>14, 15, 16, 17 - по 10 чел., 36 - по 9 чел.</t>
  </si>
  <si>
    <t>30, 34, 35, 40, 41 - по 9 чел.;
32 - 6 чел.</t>
  </si>
  <si>
    <t>10 - по 8 чел.; 
34, 35, 36 - по 9 чел.</t>
  </si>
  <si>
    <t>Ауд. подг. - 40, 41, 42, 43
Ауд. пров. - 45, 46, 47, 48  - по 4 места</t>
  </si>
  <si>
    <t>Ауд. подг. - 54, 55, 56
Ауд. пров. - 30. 32, 34  - по 4 места</t>
  </si>
  <si>
    <t>Ауд. подг. - 13, 14, 15, 16; 
Ауд. пров. - 10, 11, 12  - по 4 места</t>
  </si>
  <si>
    <t>Ауд. подг. - 23, 24, 25
Ауд. пров. - 14, 15, 16  - по 4 места</t>
  </si>
  <si>
    <t>Ауд. подг. - 24 сп/р, 25, 26, 27; 
Ауд. пров. - 32 сп/р, 34, 35, 36 - по 4 места</t>
  </si>
  <si>
    <t>Ауд. подг. - 11,14,15,16, 
Ауд. пров. - 23, 24, 25, 26 - по 4 места</t>
  </si>
  <si>
    <t>все ОУ Первомайского округа (г. 6 - 29 чел., г. 7 - 22 чел.)</t>
  </si>
  <si>
    <t>Все ОУ Ленинского округа (сош 11 - 25 чел., 
41 - 17 чел.)</t>
  </si>
  <si>
    <t>Прошу запланировать по 8 ауд</t>
  </si>
  <si>
    <t>Прошу запланировать по 5 ауд</t>
  </si>
  <si>
    <t>20, 21, 22, 
23 (л.р)</t>
  </si>
  <si>
    <t>4, 5, 6, 
3 (л.р.)</t>
  </si>
  <si>
    <t>23, 24, 25, 26, 27, 
20 (л.р.), 22 (л.р.)</t>
  </si>
  <si>
    <t>310, 311, 312, 
309 (л.р)</t>
  </si>
  <si>
    <t>16, 17, 18, 
20 (л.р.)</t>
  </si>
  <si>
    <t>20сп/р, 22, 23, 25,
24 (л.р.)</t>
  </si>
  <si>
    <t>г. 3 - Бушманова</t>
  </si>
  <si>
    <t>СОШ 5 - Савина</t>
  </si>
  <si>
    <t>СОШ 34 - Данильчик + ассистент кор. - принцип общий</t>
  </si>
  <si>
    <t>г. 3 - Бушманова, СОШ 5 - Савина</t>
  </si>
  <si>
    <t>ОГЭ: г. 3 - Бушманова, СОШ 5 - Савина-5, СОШ 44 - Аббасов
ГВЭ: Панфилова - сочинение</t>
  </si>
  <si>
    <r>
      <t xml:space="preserve">г.5 - Ищено, СОШ 53 - Ленченко, г. 8 - Кулакова
</t>
    </r>
    <r>
      <rPr>
        <sz val="9"/>
        <color rgb="FFFF0000"/>
        <rFont val="Calibri"/>
        <family val="2"/>
        <charset val="204"/>
        <scheme val="minor"/>
      </rPr>
      <t>СОШ 34 - Данильчик + ассистент кор. - принцип общий</t>
    </r>
  </si>
  <si>
    <t>г. 3 - ОГЭ: Бушманова, СОШ 5 - Савина</t>
  </si>
  <si>
    <t>Прошу запланировать по 2 ауд</t>
  </si>
  <si>
    <t>13,18,25,26</t>
  </si>
  <si>
    <t>27,26,25,24,23,13,18,8,9,20(спецрассадка)</t>
  </si>
  <si>
    <t>27,26,25,24,23,13,18,8,9,7,20(спецрассадка)</t>
  </si>
  <si>
    <t xml:space="preserve">
24,25,26,27,20 (л.р.), 22 (л.р.)</t>
  </si>
  <si>
    <r>
      <t xml:space="preserve">л. 2, сош 34
</t>
    </r>
    <r>
      <rPr>
        <b/>
        <sz val="11"/>
        <color rgb="FFFF0000"/>
        <rFont val="Calibri"/>
        <family val="2"/>
        <charset val="204"/>
        <scheme val="minor"/>
      </rPr>
      <t>ОГЭ-спецрассадка ВСЕХ ОУ Октябрьского окр.</t>
    </r>
  </si>
  <si>
    <r>
      <t xml:space="preserve">л. 2, сош 34, сош 23 (1 чел.), сош 28 (1 чел.), сош 43 (9 чел.)
</t>
    </r>
    <r>
      <rPr>
        <b/>
        <sz val="11"/>
        <color rgb="FFFF0000"/>
        <rFont val="Calibri"/>
        <family val="2"/>
        <charset val="204"/>
        <scheme val="minor"/>
      </rPr>
      <t>ОГЭ-спецрассадка ВСЕХ ОУ Октябрьского окр.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</si>
</sst>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Calibri"/>
      <family val="2"/>
      <charset val="204"/>
      <scheme val="minor"/>
    </font>
    <font>
      <sz val="9"/>
      <color theme="3" tint="0.3999755851924192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0"/>
      <name val="Arial Cyr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Arial Cyr"/>
      <charset val="204"/>
    </font>
    <font>
      <b/>
      <sz val="9"/>
      <name val="Calibri"/>
      <family val="2"/>
      <charset val="204"/>
      <scheme val="minor"/>
    </font>
    <font>
      <b/>
      <sz val="10"/>
      <color theme="3" tint="0.39997558519241921"/>
      <name val="Arial Cyr"/>
      <charset val="204"/>
    </font>
    <font>
      <sz val="8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Arial Cyr"/>
      <charset val="204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7" fillId="2" borderId="0" xfId="0" applyFont="1" applyFill="1"/>
    <xf numFmtId="0" fontId="10" fillId="0" borderId="0" xfId="0" applyFont="1"/>
    <xf numFmtId="0" fontId="6" fillId="0" borderId="27" xfId="0" applyFont="1" applyFill="1" applyBorder="1"/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0" fontId="13" fillId="0" borderId="0" xfId="0" applyFont="1" applyFill="1"/>
    <xf numFmtId="0" fontId="14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5" fillId="3" borderId="0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left" vertical="center" wrapText="1"/>
    </xf>
    <xf numFmtId="0" fontId="7" fillId="4" borderId="35" xfId="0" applyFont="1" applyFill="1" applyBorder="1" applyAlignment="1">
      <alignment horizontal="center" vertical="center" wrapText="1"/>
    </xf>
    <xf numFmtId="164" fontId="7" fillId="4" borderId="36" xfId="0" applyNumberFormat="1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34" xfId="0" applyNumberFormat="1" applyFont="1" applyFill="1" applyBorder="1" applyAlignment="1">
      <alignment horizontal="center" vertical="center" wrapText="1"/>
    </xf>
    <xf numFmtId="49" fontId="7" fillId="4" borderId="38" xfId="0" applyNumberFormat="1" applyFont="1" applyFill="1" applyBorder="1" applyAlignment="1">
      <alignment horizontal="center" vertical="center" wrapText="1"/>
    </xf>
    <xf numFmtId="1" fontId="7" fillId="4" borderId="35" xfId="0" applyNumberFormat="1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left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7" fillId="4" borderId="46" xfId="0" applyFont="1" applyFill="1" applyBorder="1" applyAlignment="1">
      <alignment horizontal="center" vertical="center" wrapText="1"/>
    </xf>
    <xf numFmtId="164" fontId="7" fillId="4" borderId="46" xfId="0" applyNumberFormat="1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8" xfId="0" applyNumberFormat="1" applyFont="1" applyFill="1" applyBorder="1" applyAlignment="1">
      <alignment horizontal="center" vertical="center" wrapText="1"/>
    </xf>
    <xf numFmtId="49" fontId="7" fillId="4" borderId="16" xfId="0" applyNumberFormat="1" applyFont="1" applyFill="1" applyBorder="1" applyAlignment="1">
      <alignment horizontal="center" vertical="center" wrapText="1"/>
    </xf>
    <xf numFmtId="1" fontId="7" fillId="4" borderId="46" xfId="0" applyNumberFormat="1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164" fontId="7" fillId="4" borderId="47" xfId="0" applyNumberFormat="1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164" fontId="7" fillId="4" borderId="0" xfId="0" applyNumberFormat="1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49" xfId="0" applyNumberFormat="1" applyFont="1" applyFill="1" applyBorder="1" applyAlignment="1">
      <alignment horizontal="center" vertical="center" wrapText="1"/>
    </xf>
    <xf numFmtId="49" fontId="7" fillId="4" borderId="50" xfId="0" applyNumberFormat="1" applyFont="1" applyFill="1" applyBorder="1" applyAlignment="1">
      <alignment horizontal="center" vertical="center" wrapText="1"/>
    </xf>
    <xf numFmtId="1" fontId="7" fillId="4" borderId="19" xfId="0" applyNumberFormat="1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164" fontId="7" fillId="4" borderId="30" xfId="0" applyNumberFormat="1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8" xfId="0" applyNumberFormat="1" applyFont="1" applyFill="1" applyBorder="1" applyAlignment="1">
      <alignment horizontal="center" vertical="center" wrapText="1"/>
    </xf>
    <xf numFmtId="49" fontId="7" fillId="4" borderId="32" xfId="0" applyNumberFormat="1" applyFont="1" applyFill="1" applyBorder="1" applyAlignment="1">
      <alignment horizontal="center" vertical="center" wrapText="1"/>
    </xf>
    <xf numFmtId="1" fontId="7" fillId="4" borderId="53" xfId="0" applyNumberFormat="1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" fontId="7" fillId="4" borderId="29" xfId="0" applyNumberFormat="1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horizontal="center" vertical="center" wrapText="1"/>
    </xf>
    <xf numFmtId="164" fontId="7" fillId="4" borderId="24" xfId="0" applyNumberFormat="1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2" xfId="0" applyNumberFormat="1" applyFont="1" applyFill="1" applyBorder="1" applyAlignment="1">
      <alignment horizontal="center" vertical="center" wrapText="1"/>
    </xf>
    <xf numFmtId="49" fontId="7" fillId="4" borderId="26" xfId="0" applyNumberFormat="1" applyFont="1" applyFill="1" applyBorder="1" applyAlignment="1">
      <alignment horizontal="center" vertical="center" wrapText="1"/>
    </xf>
    <xf numFmtId="1" fontId="7" fillId="4" borderId="23" xfId="0" applyNumberFormat="1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left" vertical="center" wrapText="1"/>
    </xf>
    <xf numFmtId="0" fontId="7" fillId="4" borderId="41" xfId="0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0" xfId="0" applyNumberFormat="1" applyFont="1" applyFill="1" applyBorder="1" applyAlignment="1">
      <alignment horizontal="center" vertical="center" wrapText="1"/>
    </xf>
    <xf numFmtId="49" fontId="7" fillId="4" borderId="40" xfId="0" applyNumberFormat="1" applyFont="1" applyFill="1" applyBorder="1" applyAlignment="1">
      <alignment horizontal="center" vertical="center" wrapText="1"/>
    </xf>
    <xf numFmtId="1" fontId="7" fillId="4" borderId="41" xfId="0" applyNumberFormat="1" applyFont="1" applyFill="1" applyBorder="1" applyAlignment="1">
      <alignment horizontal="center" vertical="center" wrapText="1"/>
    </xf>
    <xf numFmtId="49" fontId="7" fillId="4" borderId="22" xfId="0" applyNumberFormat="1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left" vertical="center" wrapText="1"/>
    </xf>
    <xf numFmtId="49" fontId="7" fillId="4" borderId="28" xfId="0" applyNumberFormat="1" applyFont="1" applyFill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 wrapText="1"/>
    </xf>
    <xf numFmtId="49" fontId="7" fillId="4" borderId="34" xfId="0" applyNumberFormat="1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left" vertical="center" wrapText="1"/>
    </xf>
    <xf numFmtId="1" fontId="7" fillId="4" borderId="59" xfId="0" applyNumberFormat="1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left" vertical="center" wrapText="1"/>
    </xf>
    <xf numFmtId="0" fontId="7" fillId="5" borderId="23" xfId="0" applyFont="1" applyFill="1" applyBorder="1" applyAlignment="1">
      <alignment horizontal="center" vertical="center" wrapText="1"/>
    </xf>
    <xf numFmtId="164" fontId="7" fillId="5" borderId="24" xfId="0" applyNumberFormat="1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1" fontId="7" fillId="5" borderId="26" xfId="0" applyNumberFormat="1" applyFont="1" applyFill="1" applyBorder="1" applyAlignment="1">
      <alignment horizontal="center" vertical="center" wrapText="1"/>
    </xf>
    <xf numFmtId="49" fontId="7" fillId="5" borderId="26" xfId="0" applyNumberFormat="1" applyFont="1" applyFill="1" applyBorder="1" applyAlignment="1">
      <alignment horizontal="center" vertical="center" wrapText="1"/>
    </xf>
    <xf numFmtId="1" fontId="7" fillId="5" borderId="23" xfId="0" applyNumberFormat="1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left" vertical="center" wrapText="1"/>
    </xf>
    <xf numFmtId="0" fontId="7" fillId="5" borderId="41" xfId="0" applyFont="1" applyFill="1" applyBorder="1" applyAlignment="1">
      <alignment horizontal="center" vertical="center" wrapText="1"/>
    </xf>
    <xf numFmtId="164" fontId="7" fillId="5" borderId="42" xfId="0" applyNumberFormat="1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1" fontId="7" fillId="5" borderId="40" xfId="0" applyNumberFormat="1" applyFont="1" applyFill="1" applyBorder="1" applyAlignment="1">
      <alignment horizontal="center" vertical="center" wrapText="1"/>
    </xf>
    <xf numFmtId="1" fontId="7" fillId="5" borderId="44" xfId="0" applyNumberFormat="1" applyFont="1" applyFill="1" applyBorder="1" applyAlignment="1">
      <alignment horizontal="center" vertical="center" wrapText="1"/>
    </xf>
    <xf numFmtId="1" fontId="7" fillId="5" borderId="41" xfId="0" applyNumberFormat="1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1" fontId="7" fillId="5" borderId="22" xfId="0" applyNumberFormat="1" applyFont="1" applyFill="1" applyBorder="1" applyAlignment="1">
      <alignment horizontal="center" vertical="center" wrapText="1"/>
    </xf>
    <xf numFmtId="0" fontId="7" fillId="5" borderId="22" xfId="0" applyNumberFormat="1" applyFont="1" applyFill="1" applyBorder="1" applyAlignment="1">
      <alignment horizontal="center" vertical="center" wrapText="1"/>
    </xf>
    <xf numFmtId="0" fontId="7" fillId="5" borderId="40" xfId="0" applyNumberFormat="1" applyFont="1" applyFill="1" applyBorder="1" applyAlignment="1">
      <alignment horizontal="center" vertical="center" wrapText="1"/>
    </xf>
    <xf numFmtId="49" fontId="7" fillId="5" borderId="44" xfId="0" applyNumberFormat="1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left" vertical="center" wrapText="1"/>
    </xf>
    <xf numFmtId="0" fontId="7" fillId="5" borderId="51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left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8" xfId="0" applyNumberFormat="1" applyFont="1" applyFill="1" applyBorder="1" applyAlignment="1">
      <alignment horizontal="center" vertical="center" wrapText="1"/>
    </xf>
    <xf numFmtId="49" fontId="7" fillId="5" borderId="32" xfId="0" applyNumberFormat="1" applyFont="1" applyFill="1" applyBorder="1" applyAlignment="1">
      <alignment horizontal="center" vertical="center" wrapText="1"/>
    </xf>
    <xf numFmtId="1" fontId="7" fillId="5" borderId="29" xfId="0" applyNumberFormat="1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164" fontId="7" fillId="5" borderId="30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left" vertical="center" wrapText="1"/>
    </xf>
    <xf numFmtId="0" fontId="7" fillId="5" borderId="35" xfId="0" applyFont="1" applyFill="1" applyBorder="1" applyAlignment="1">
      <alignment horizontal="center" vertical="center" wrapText="1"/>
    </xf>
    <xf numFmtId="164" fontId="7" fillId="5" borderId="36" xfId="0" applyNumberFormat="1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7" fillId="5" borderId="34" xfId="0" applyNumberFormat="1" applyFont="1" applyFill="1" applyBorder="1" applyAlignment="1">
      <alignment horizontal="center" vertical="center" wrapText="1"/>
    </xf>
    <xf numFmtId="1" fontId="7" fillId="5" borderId="35" xfId="0" applyNumberFormat="1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 wrapText="1"/>
    </xf>
    <xf numFmtId="49" fontId="7" fillId="5" borderId="34" xfId="0" applyNumberFormat="1" applyFont="1" applyFill="1" applyBorder="1" applyAlignment="1">
      <alignment horizontal="center" vertical="center" wrapText="1"/>
    </xf>
    <xf numFmtId="1" fontId="7" fillId="5" borderId="46" xfId="0" applyNumberFormat="1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8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49" fontId="7" fillId="5" borderId="18" xfId="0" applyNumberFormat="1" applyFont="1" applyFill="1" applyBorder="1" applyAlignment="1">
      <alignment horizontal="center" vertical="center" wrapText="1"/>
    </xf>
    <xf numFmtId="164" fontId="7" fillId="5" borderId="61" xfId="0" applyNumberFormat="1" applyFont="1" applyFill="1" applyBorder="1" applyAlignment="1">
      <alignment horizontal="center" vertical="center" wrapText="1"/>
    </xf>
    <xf numFmtId="49" fontId="7" fillId="5" borderId="40" xfId="0" applyNumberFormat="1" applyFont="1" applyFill="1" applyBorder="1" applyAlignment="1">
      <alignment horizontal="center" vertical="center" wrapText="1"/>
    </xf>
    <xf numFmtId="49" fontId="7" fillId="5" borderId="22" xfId="0" applyNumberFormat="1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49" fontId="7" fillId="4" borderId="18" xfId="0" applyNumberFormat="1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7" fillId="6" borderId="29" xfId="0" applyFont="1" applyFill="1" applyBorder="1" applyAlignment="1">
      <alignment horizontal="center" vertical="center" wrapText="1"/>
    </xf>
    <xf numFmtId="164" fontId="7" fillId="6" borderId="30" xfId="0" applyNumberFormat="1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1" fontId="7" fillId="6" borderId="22" xfId="0" applyNumberFormat="1" applyFont="1" applyFill="1" applyBorder="1" applyAlignment="1">
      <alignment horizontal="center" vertical="center" wrapText="1"/>
    </xf>
    <xf numFmtId="1" fontId="7" fillId="6" borderId="26" xfId="0" applyNumberFormat="1" applyFont="1" applyFill="1" applyBorder="1" applyAlignment="1">
      <alignment horizontal="center" vertical="center" wrapText="1"/>
    </xf>
    <xf numFmtId="1" fontId="7" fillId="6" borderId="29" xfId="0" applyNumberFormat="1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left" vertical="center" wrapText="1"/>
    </xf>
    <xf numFmtId="0" fontId="7" fillId="6" borderId="35" xfId="0" applyFont="1" applyFill="1" applyBorder="1" applyAlignment="1">
      <alignment horizontal="center" vertical="center" wrapText="1"/>
    </xf>
    <xf numFmtId="164" fontId="7" fillId="6" borderId="36" xfId="0" applyNumberFormat="1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7" fillId="6" borderId="34" xfId="0" applyNumberFormat="1" applyFont="1" applyFill="1" applyBorder="1" applyAlignment="1">
      <alignment horizontal="center" vertical="center" wrapText="1"/>
    </xf>
    <xf numFmtId="49" fontId="7" fillId="6" borderId="38" xfId="0" applyNumberFormat="1" applyFont="1" applyFill="1" applyBorder="1" applyAlignment="1">
      <alignment horizontal="center" vertical="center" wrapText="1"/>
    </xf>
    <xf numFmtId="1" fontId="7" fillId="6" borderId="35" xfId="0" applyNumberFormat="1" applyFont="1" applyFill="1" applyBorder="1" applyAlignment="1">
      <alignment horizontal="center" vertical="center" wrapText="1"/>
    </xf>
    <xf numFmtId="0" fontId="7" fillId="6" borderId="28" xfId="0" applyNumberFormat="1" applyFont="1" applyFill="1" applyBorder="1" applyAlignment="1">
      <alignment horizontal="center" vertical="center" wrapText="1"/>
    </xf>
    <xf numFmtId="49" fontId="7" fillId="6" borderId="32" xfId="0" applyNumberFormat="1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164" fontId="7" fillId="6" borderId="24" xfId="0" applyNumberFormat="1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22" xfId="0" applyNumberFormat="1" applyFont="1" applyFill="1" applyBorder="1" applyAlignment="1">
      <alignment horizontal="center" vertical="center" wrapText="1"/>
    </xf>
    <xf numFmtId="49" fontId="7" fillId="6" borderId="26" xfId="0" applyNumberFormat="1" applyFont="1" applyFill="1" applyBorder="1" applyAlignment="1">
      <alignment horizontal="center" vertical="center" wrapText="1"/>
    </xf>
    <xf numFmtId="1" fontId="7" fillId="6" borderId="23" xfId="0" applyNumberFormat="1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left" vertical="center" wrapText="1"/>
    </xf>
    <xf numFmtId="0" fontId="7" fillId="6" borderId="52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center" vertical="center" wrapText="1"/>
    </xf>
    <xf numFmtId="49" fontId="7" fillId="6" borderId="28" xfId="0" applyNumberFormat="1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left" vertical="center" wrapText="1"/>
    </xf>
    <xf numFmtId="164" fontId="7" fillId="6" borderId="53" xfId="0" applyNumberFormat="1" applyFont="1" applyFill="1" applyBorder="1" applyAlignment="1">
      <alignment horizontal="center" vertical="center" wrapText="1"/>
    </xf>
    <xf numFmtId="49" fontId="7" fillId="6" borderId="22" xfId="0" applyNumberFormat="1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" fontId="7" fillId="4" borderId="41" xfId="0" applyNumberFormat="1" applyFont="1" applyFill="1" applyBorder="1" applyAlignment="1">
      <alignment horizontal="left" vertical="center" wrapText="1"/>
    </xf>
    <xf numFmtId="1" fontId="7" fillId="4" borderId="23" xfId="0" applyNumberFormat="1" applyFont="1" applyFill="1" applyBorder="1" applyAlignment="1">
      <alignment horizontal="left" vertical="center" wrapText="1"/>
    </xf>
    <xf numFmtId="1" fontId="7" fillId="6" borderId="29" xfId="0" applyNumberFormat="1" applyFont="1" applyFill="1" applyBorder="1" applyAlignment="1">
      <alignment horizontal="left" vertical="center" wrapText="1"/>
    </xf>
    <xf numFmtId="1" fontId="7" fillId="5" borderId="29" xfId="0" applyNumberFormat="1" applyFont="1" applyFill="1" applyBorder="1" applyAlignment="1">
      <alignment horizontal="left" vertical="center" wrapText="1"/>
    </xf>
    <xf numFmtId="1" fontId="7" fillId="5" borderId="35" xfId="0" applyNumberFormat="1" applyFont="1" applyFill="1" applyBorder="1" applyAlignment="1">
      <alignment horizontal="left" vertical="center" wrapText="1"/>
    </xf>
    <xf numFmtId="1" fontId="7" fillId="5" borderId="23" xfId="0" applyNumberFormat="1" applyFont="1" applyFill="1" applyBorder="1" applyAlignment="1">
      <alignment horizontal="left" vertical="center" wrapText="1"/>
    </xf>
    <xf numFmtId="1" fontId="7" fillId="4" borderId="35" xfId="0" applyNumberFormat="1" applyFont="1" applyFill="1" applyBorder="1" applyAlignment="1">
      <alignment horizontal="left" vertical="center" wrapText="1"/>
    </xf>
    <xf numFmtId="1" fontId="7" fillId="5" borderId="41" xfId="0" applyNumberFormat="1" applyFont="1" applyFill="1" applyBorder="1" applyAlignment="1">
      <alignment horizontal="left" vertical="center" wrapText="1"/>
    </xf>
    <xf numFmtId="1" fontId="7" fillId="6" borderId="35" xfId="0" applyNumberFormat="1" applyFont="1" applyFill="1" applyBorder="1" applyAlignment="1">
      <alignment horizontal="left" vertical="center" wrapText="1"/>
    </xf>
    <xf numFmtId="1" fontId="7" fillId="4" borderId="46" xfId="0" applyNumberFormat="1" applyFont="1" applyFill="1" applyBorder="1" applyAlignment="1">
      <alignment horizontal="left" vertical="center" wrapText="1"/>
    </xf>
    <xf numFmtId="1" fontId="7" fillId="6" borderId="23" xfId="0" applyNumberFormat="1" applyFont="1" applyFill="1" applyBorder="1" applyAlignment="1">
      <alignment horizontal="left" vertical="center" wrapText="1"/>
    </xf>
    <xf numFmtId="1" fontId="7" fillId="4" borderId="19" xfId="0" applyNumberFormat="1" applyFont="1" applyFill="1" applyBorder="1" applyAlignment="1">
      <alignment horizontal="left" vertical="center" wrapText="1"/>
    </xf>
    <xf numFmtId="1" fontId="7" fillId="4" borderId="53" xfId="0" applyNumberFormat="1" applyFont="1" applyFill="1" applyBorder="1" applyAlignment="1">
      <alignment horizontal="left" vertical="center" wrapText="1"/>
    </xf>
    <xf numFmtId="1" fontId="7" fillId="4" borderId="29" xfId="0" applyNumberFormat="1" applyFont="1" applyFill="1" applyBorder="1" applyAlignment="1">
      <alignment horizontal="left" vertical="center" wrapText="1"/>
    </xf>
    <xf numFmtId="1" fontId="7" fillId="5" borderId="46" xfId="0" applyNumberFormat="1" applyFont="1" applyFill="1" applyBorder="1" applyAlignment="1">
      <alignment horizontal="left" vertical="center" wrapText="1"/>
    </xf>
    <xf numFmtId="1" fontId="7" fillId="4" borderId="14" xfId="0" applyNumberFormat="1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center" vertical="center" wrapText="1"/>
    </xf>
    <xf numFmtId="1" fontId="7" fillId="4" borderId="66" xfId="0" applyNumberFormat="1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left" vertical="center" wrapText="1"/>
    </xf>
    <xf numFmtId="0" fontId="18" fillId="7" borderId="27" xfId="0" applyFont="1" applyFill="1" applyBorder="1" applyAlignment="1">
      <alignment horizontal="center" vertical="center" wrapText="1"/>
    </xf>
    <xf numFmtId="0" fontId="17" fillId="7" borderId="32" xfId="0" applyFont="1" applyFill="1" applyBorder="1" applyAlignment="1">
      <alignment horizontal="left" vertical="center" wrapText="1"/>
    </xf>
    <xf numFmtId="0" fontId="17" fillId="7" borderId="23" xfId="0" applyFont="1" applyFill="1" applyBorder="1" applyAlignment="1">
      <alignment horizontal="center" vertical="center" wrapText="1"/>
    </xf>
    <xf numFmtId="164" fontId="17" fillId="7" borderId="24" xfId="0" applyNumberFormat="1" applyFont="1" applyFill="1" applyBorder="1" applyAlignment="1">
      <alignment horizontal="center" vertical="center" wrapText="1"/>
    </xf>
    <xf numFmtId="0" fontId="17" fillId="7" borderId="25" xfId="0" applyFont="1" applyFill="1" applyBorder="1" applyAlignment="1">
      <alignment horizontal="center" vertical="center" wrapText="1"/>
    </xf>
    <xf numFmtId="0" fontId="17" fillId="7" borderId="26" xfId="0" applyFont="1" applyFill="1" applyBorder="1" applyAlignment="1">
      <alignment horizontal="center" vertical="center" wrapText="1"/>
    </xf>
    <xf numFmtId="0" fontId="17" fillId="7" borderId="52" xfId="0" applyFont="1" applyFill="1" applyBorder="1" applyAlignment="1">
      <alignment horizontal="center" vertical="center" wrapText="1"/>
    </xf>
    <xf numFmtId="0" fontId="17" fillId="7" borderId="22" xfId="0" applyNumberFormat="1" applyFont="1" applyFill="1" applyBorder="1" applyAlignment="1">
      <alignment horizontal="center" vertical="center" wrapText="1"/>
    </xf>
    <xf numFmtId="49" fontId="17" fillId="7" borderId="26" xfId="0" applyNumberFormat="1" applyFont="1" applyFill="1" applyBorder="1" applyAlignment="1">
      <alignment horizontal="center" vertical="center" wrapText="1"/>
    </xf>
    <xf numFmtId="1" fontId="17" fillId="7" borderId="29" xfId="0" applyNumberFormat="1" applyFont="1" applyFill="1" applyBorder="1" applyAlignment="1">
      <alignment horizontal="center" vertical="center" wrapText="1"/>
    </xf>
    <xf numFmtId="1" fontId="17" fillId="7" borderId="29" xfId="0" applyNumberFormat="1" applyFont="1" applyFill="1" applyBorder="1" applyAlignment="1">
      <alignment horizontal="left" vertical="center" wrapText="1"/>
    </xf>
    <xf numFmtId="0" fontId="16" fillId="7" borderId="9" xfId="0" applyFont="1" applyFill="1" applyBorder="1" applyAlignment="1">
      <alignment horizontal="left" vertical="center" wrapText="1"/>
    </xf>
    <xf numFmtId="0" fontId="18" fillId="7" borderId="33" xfId="0" applyFont="1" applyFill="1" applyBorder="1" applyAlignment="1">
      <alignment horizontal="center" vertical="center" wrapText="1"/>
    </xf>
    <xf numFmtId="0" fontId="17" fillId="7" borderId="34" xfId="0" applyFont="1" applyFill="1" applyBorder="1" applyAlignment="1">
      <alignment horizontal="left" vertical="center" wrapText="1"/>
    </xf>
    <xf numFmtId="0" fontId="17" fillId="7" borderId="35" xfId="0" applyFont="1" applyFill="1" applyBorder="1" applyAlignment="1">
      <alignment horizontal="center" vertical="center" wrapText="1"/>
    </xf>
    <xf numFmtId="164" fontId="17" fillId="7" borderId="36" xfId="0" applyNumberFormat="1" applyFont="1" applyFill="1" applyBorder="1" applyAlignment="1">
      <alignment horizontal="center" vertical="center" wrapText="1"/>
    </xf>
    <xf numFmtId="0" fontId="17" fillId="7" borderId="37" xfId="0" applyFont="1" applyFill="1" applyBorder="1" applyAlignment="1">
      <alignment horizontal="center" vertical="center" wrapText="1"/>
    </xf>
    <xf numFmtId="0" fontId="17" fillId="7" borderId="38" xfId="0" applyFont="1" applyFill="1" applyBorder="1" applyAlignment="1">
      <alignment horizontal="center" vertical="center" wrapText="1"/>
    </xf>
    <xf numFmtId="0" fontId="17" fillId="7" borderId="34" xfId="0" applyNumberFormat="1" applyFont="1" applyFill="1" applyBorder="1" applyAlignment="1">
      <alignment horizontal="center" vertical="center" wrapText="1"/>
    </xf>
    <xf numFmtId="49" fontId="17" fillId="7" borderId="38" xfId="0" applyNumberFormat="1" applyFont="1" applyFill="1" applyBorder="1" applyAlignment="1">
      <alignment horizontal="center" vertical="center" wrapText="1"/>
    </xf>
    <xf numFmtId="1" fontId="17" fillId="7" borderId="35" xfId="0" applyNumberFormat="1" applyFont="1" applyFill="1" applyBorder="1" applyAlignment="1">
      <alignment horizontal="center" vertical="center" wrapText="1"/>
    </xf>
    <xf numFmtId="0" fontId="17" fillId="7" borderId="22" xfId="0" applyFont="1" applyFill="1" applyBorder="1" applyAlignment="1">
      <alignment horizontal="left" vertical="center" wrapText="1"/>
    </xf>
    <xf numFmtId="1" fontId="17" fillId="7" borderId="23" xfId="0" applyNumberFormat="1" applyFont="1" applyFill="1" applyBorder="1" applyAlignment="1">
      <alignment horizontal="center" vertical="center" wrapText="1"/>
    </xf>
    <xf numFmtId="1" fontId="17" fillId="7" borderId="23" xfId="0" applyNumberFormat="1" applyFont="1" applyFill="1" applyBorder="1" applyAlignment="1">
      <alignment horizontal="left" vertical="center" wrapText="1"/>
    </xf>
    <xf numFmtId="0" fontId="17" fillId="7" borderId="29" xfId="0" applyFont="1" applyFill="1" applyBorder="1" applyAlignment="1">
      <alignment horizontal="center" vertical="center" wrapText="1"/>
    </xf>
    <xf numFmtId="164" fontId="17" fillId="7" borderId="30" xfId="0" applyNumberFormat="1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center" wrapText="1"/>
    </xf>
    <xf numFmtId="0" fontId="17" fillId="7" borderId="32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9" fillId="7" borderId="32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28" xfId="0" applyNumberFormat="1" applyFont="1" applyFill="1" applyBorder="1" applyAlignment="1">
      <alignment horizontal="center" vertical="center" wrapText="1"/>
    </xf>
    <xf numFmtId="49" fontId="17" fillId="7" borderId="28" xfId="0" applyNumberFormat="1" applyFont="1" applyFill="1" applyBorder="1" applyAlignment="1">
      <alignment horizontal="center" vertical="center" wrapText="1"/>
    </xf>
    <xf numFmtId="0" fontId="18" fillId="7" borderId="45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left" vertical="center" wrapText="1"/>
    </xf>
    <xf numFmtId="0" fontId="17" fillId="7" borderId="46" xfId="0" applyFont="1" applyFill="1" applyBorder="1" applyAlignment="1">
      <alignment horizontal="center" vertical="center" wrapText="1"/>
    </xf>
    <xf numFmtId="164" fontId="17" fillId="7" borderId="47" xfId="0" applyNumberFormat="1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8" xfId="0" applyNumberFormat="1" applyFont="1" applyFill="1" applyBorder="1" applyAlignment="1">
      <alignment horizontal="center" vertical="center" wrapText="1"/>
    </xf>
    <xf numFmtId="49" fontId="17" fillId="7" borderId="16" xfId="0" applyNumberFormat="1" applyFont="1" applyFill="1" applyBorder="1" applyAlignment="1">
      <alignment horizontal="center" vertical="center" wrapText="1"/>
    </xf>
    <xf numFmtId="1" fontId="17" fillId="7" borderId="4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BFFB7"/>
      <color rgb="FFE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2-2023\&#1069;&#1082;&#1079;&#1072;&#1084;&#1077;&#1085;\&#1050;&#1054;&#1040;&#1052;\&#1057;&#1093;&#1077;&#1084;&#1072;%20&#1091;&#1095;&#1072;&#1089;&#1090;&#1080;&#1103;%20&#1043;&#1048;&#1040;-9-2023%20&#1086;&#1090;%2017.03.23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7;&#1093;&#1077;&#1084;&#1072;%20&#1091;&#1095;&#1072;&#1089;&#1090;&#1080;&#1103;%20&#1043;&#1048;&#1040;-9-2023-&#1084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личество"/>
      <sheetName val="Прикрепление"/>
      <sheetName val="Работники ППЭ"/>
      <sheetName val="Привлеченные спец. ОКТ"/>
      <sheetName val="Привлеченные спец. ЛЕН"/>
      <sheetName val="Привлеченные спец. ПЕРВ"/>
    </sheetNames>
    <sheetDataSet>
      <sheetData sheetId="0">
        <row r="74">
          <cell r="V74">
            <v>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личество"/>
      <sheetName val="Прикрепление"/>
      <sheetName val="Работники ППЭ"/>
      <sheetName val="Привлеченные-101"/>
      <sheetName val="Привлеченнные-102"/>
      <sheetName val="Привлеченные-103"/>
    </sheetNames>
    <sheetDataSet>
      <sheetData sheetId="0">
        <row r="5">
          <cell r="F5">
            <v>17</v>
          </cell>
        </row>
        <row r="74">
          <cell r="Y74">
            <v>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9"/>
  <sheetViews>
    <sheetView tabSelected="1" zoomScale="85" zoomScaleNormal="85" zoomScaleSheetLayoutView="85" workbookViewId="0">
      <pane xSplit="2" ySplit="3" topLeftCell="C46" activePane="bottomRight" state="frozen"/>
      <selection pane="topRight" activeCell="C1" sqref="C1"/>
      <selection pane="bottomLeft" activeCell="A4" sqref="A4"/>
      <selection pane="bottomRight" activeCell="C136" sqref="C136:Q136"/>
    </sheetView>
  </sheetViews>
  <sheetFormatPr defaultColWidth="9.140625" defaultRowHeight="15" x14ac:dyDescent="0.25"/>
  <cols>
    <col min="1" max="1" width="14.140625" style="29" customWidth="1"/>
    <col min="2" max="2" width="20" style="29" customWidth="1"/>
    <col min="3" max="3" width="9.140625" style="29"/>
    <col min="4" max="4" width="12.42578125" style="29" customWidth="1"/>
    <col min="5" max="5" width="20" style="29" customWidth="1"/>
    <col min="6" max="6" width="13.5703125" style="29" customWidth="1"/>
    <col min="7" max="7" width="12.42578125" style="31" hidden="1" customWidth="1"/>
    <col min="8" max="11" width="6.140625" style="32" customWidth="1"/>
    <col min="12" max="13" width="5.28515625" style="34" customWidth="1"/>
    <col min="14" max="14" width="5" style="34" customWidth="1"/>
    <col min="15" max="15" width="5.140625" style="34" customWidth="1"/>
    <col min="16" max="16" width="12.28515625" style="31" customWidth="1"/>
    <col min="17" max="17" width="28.85546875" style="31" customWidth="1"/>
    <col min="18" max="18" width="24" style="36" customWidth="1"/>
    <col min="19" max="19" width="14.7109375" style="29" customWidth="1"/>
    <col min="20" max="20" width="22.140625" style="29" customWidth="1"/>
    <col min="21" max="16384" width="9.140625" style="29"/>
  </cols>
  <sheetData>
    <row r="1" spans="1:19" s="7" customFormat="1" ht="29.25" customHeight="1" thickBot="1" x14ac:dyDescent="0.3">
      <c r="A1" s="280" t="s">
        <v>0</v>
      </c>
      <c r="B1" s="280"/>
      <c r="C1" s="280"/>
      <c r="D1" s="280"/>
      <c r="E1" s="1" t="s">
        <v>1</v>
      </c>
      <c r="F1" s="2"/>
      <c r="G1" s="3"/>
      <c r="H1" s="4"/>
      <c r="I1" s="4"/>
      <c r="J1" s="4"/>
      <c r="K1" s="4"/>
      <c r="L1" s="5"/>
      <c r="M1" s="5"/>
      <c r="N1" s="5"/>
      <c r="O1" s="5"/>
      <c r="P1" s="5"/>
      <c r="Q1" s="6"/>
      <c r="R1" s="6"/>
    </row>
    <row r="2" spans="1:19" s="7" customFormat="1" ht="17.25" customHeight="1" x14ac:dyDescent="0.25">
      <c r="A2" s="276" t="s">
        <v>2</v>
      </c>
      <c r="B2" s="281" t="s">
        <v>3</v>
      </c>
      <c r="C2" s="283" t="s">
        <v>4</v>
      </c>
      <c r="D2" s="283" t="s">
        <v>5</v>
      </c>
      <c r="E2" s="285" t="s">
        <v>6</v>
      </c>
      <c r="F2" s="276" t="s">
        <v>7</v>
      </c>
      <c r="G2" s="287" t="s">
        <v>8</v>
      </c>
      <c r="H2" s="278" t="s">
        <v>157</v>
      </c>
      <c r="I2" s="279"/>
      <c r="J2" s="278" t="s">
        <v>158</v>
      </c>
      <c r="K2" s="279"/>
      <c r="L2" s="278" t="s">
        <v>159</v>
      </c>
      <c r="M2" s="279"/>
      <c r="N2" s="278" t="s">
        <v>160</v>
      </c>
      <c r="O2" s="279"/>
      <c r="P2" s="276" t="s">
        <v>9</v>
      </c>
      <c r="Q2" s="276" t="s">
        <v>161</v>
      </c>
      <c r="R2" s="8"/>
    </row>
    <row r="3" spans="1:19" s="7" customFormat="1" ht="18.75" customHeight="1" thickBot="1" x14ac:dyDescent="0.3">
      <c r="A3" s="277"/>
      <c r="B3" s="282"/>
      <c r="C3" s="284"/>
      <c r="D3" s="284"/>
      <c r="E3" s="286"/>
      <c r="F3" s="277"/>
      <c r="G3" s="288"/>
      <c r="H3" s="9" t="s">
        <v>10</v>
      </c>
      <c r="I3" s="10" t="s">
        <v>11</v>
      </c>
      <c r="J3" s="9" t="s">
        <v>10</v>
      </c>
      <c r="K3" s="10" t="s">
        <v>11</v>
      </c>
      <c r="L3" s="9" t="s">
        <v>10</v>
      </c>
      <c r="M3" s="10" t="s">
        <v>11</v>
      </c>
      <c r="N3" s="11" t="s">
        <v>10</v>
      </c>
      <c r="O3" s="12" t="s">
        <v>11</v>
      </c>
      <c r="P3" s="277"/>
      <c r="Q3" s="277"/>
      <c r="R3" s="8"/>
    </row>
    <row r="4" spans="1:19" s="13" customFormat="1" ht="42" customHeight="1" x14ac:dyDescent="0.25">
      <c r="A4" s="295" t="s">
        <v>12</v>
      </c>
      <c r="B4" s="290" t="s">
        <v>13</v>
      </c>
      <c r="C4" s="111">
        <v>870</v>
      </c>
      <c r="D4" s="111" t="s">
        <v>14</v>
      </c>
      <c r="E4" s="112" t="s">
        <v>15</v>
      </c>
      <c r="F4" s="113">
        <v>23</v>
      </c>
      <c r="G4" s="114">
        <f t="shared" ref="G4:G17" si="0">F4/15</f>
        <v>1.5333333333333334</v>
      </c>
      <c r="H4" s="115">
        <v>23</v>
      </c>
      <c r="I4" s="116">
        <f>CEILING(H4/15,1)</f>
        <v>2</v>
      </c>
      <c r="J4" s="115"/>
      <c r="K4" s="116"/>
      <c r="L4" s="115"/>
      <c r="M4" s="117"/>
      <c r="N4" s="115"/>
      <c r="O4" s="118"/>
      <c r="P4" s="119">
        <f>I4+K4+M4+O4</f>
        <v>2</v>
      </c>
      <c r="Q4" s="218"/>
      <c r="R4" s="8"/>
    </row>
    <row r="5" spans="1:19" s="13" customFormat="1" ht="39.75" customHeight="1" x14ac:dyDescent="0.25">
      <c r="A5" s="295"/>
      <c r="B5" s="290"/>
      <c r="C5" s="174">
        <v>905</v>
      </c>
      <c r="D5" s="174" t="s">
        <v>16</v>
      </c>
      <c r="E5" s="175" t="s">
        <v>17</v>
      </c>
      <c r="F5" s="176">
        <v>34</v>
      </c>
      <c r="G5" s="177">
        <f t="shared" si="0"/>
        <v>2.2666666666666666</v>
      </c>
      <c r="H5" s="178">
        <v>33</v>
      </c>
      <c r="I5" s="179">
        <f t="shared" ref="I5:I72" si="1">CEILING(H5/15,1)</f>
        <v>3</v>
      </c>
      <c r="J5" s="178">
        <v>1</v>
      </c>
      <c r="K5" s="179">
        <v>1</v>
      </c>
      <c r="L5" s="178"/>
      <c r="M5" s="180"/>
      <c r="N5" s="178"/>
      <c r="O5" s="181"/>
      <c r="P5" s="182">
        <f t="shared" ref="P5:P21" si="2">I5+K5+M5+O5</f>
        <v>4</v>
      </c>
      <c r="Q5" s="215"/>
      <c r="R5" s="8" t="s">
        <v>18</v>
      </c>
    </row>
    <row r="6" spans="1:19" s="13" customFormat="1" ht="30.75" thickBot="1" x14ac:dyDescent="0.3">
      <c r="A6" s="295"/>
      <c r="B6" s="290"/>
      <c r="C6" s="38">
        <v>887</v>
      </c>
      <c r="D6" s="38" t="s">
        <v>19</v>
      </c>
      <c r="E6" s="39" t="s">
        <v>20</v>
      </c>
      <c r="F6" s="40">
        <v>15</v>
      </c>
      <c r="G6" s="41">
        <f t="shared" si="0"/>
        <v>1</v>
      </c>
      <c r="H6" s="42">
        <v>14</v>
      </c>
      <c r="I6" s="43">
        <f t="shared" si="1"/>
        <v>1</v>
      </c>
      <c r="J6" s="42">
        <v>1</v>
      </c>
      <c r="K6" s="43">
        <v>1</v>
      </c>
      <c r="L6" s="42"/>
      <c r="M6" s="44"/>
      <c r="N6" s="42"/>
      <c r="O6" s="45"/>
      <c r="P6" s="46">
        <f t="shared" si="2"/>
        <v>2</v>
      </c>
      <c r="Q6" s="219"/>
      <c r="R6" s="8" t="s">
        <v>218</v>
      </c>
    </row>
    <row r="7" spans="1:19" s="13" customFormat="1" ht="45" x14ac:dyDescent="0.25">
      <c r="A7" s="295"/>
      <c r="B7" s="296" t="s">
        <v>21</v>
      </c>
      <c r="C7" s="120">
        <v>956</v>
      </c>
      <c r="D7" s="120" t="s">
        <v>22</v>
      </c>
      <c r="E7" s="121" t="s">
        <v>23</v>
      </c>
      <c r="F7" s="122">
        <v>113</v>
      </c>
      <c r="G7" s="123">
        <f t="shared" si="0"/>
        <v>7.5333333333333332</v>
      </c>
      <c r="H7" s="124">
        <v>112</v>
      </c>
      <c r="I7" s="125">
        <f t="shared" si="1"/>
        <v>8</v>
      </c>
      <c r="J7" s="124">
        <v>1</v>
      </c>
      <c r="K7" s="125">
        <v>1</v>
      </c>
      <c r="L7" s="124"/>
      <c r="M7" s="126"/>
      <c r="N7" s="124"/>
      <c r="O7" s="127"/>
      <c r="P7" s="128">
        <f t="shared" si="2"/>
        <v>9</v>
      </c>
      <c r="Q7" s="220"/>
      <c r="R7" s="8" t="s">
        <v>24</v>
      </c>
    </row>
    <row r="8" spans="1:19" s="13" customFormat="1" ht="37.5" customHeight="1" x14ac:dyDescent="0.25">
      <c r="A8" s="295"/>
      <c r="B8" s="297"/>
      <c r="C8" s="129">
        <v>889</v>
      </c>
      <c r="D8" s="129" t="s">
        <v>25</v>
      </c>
      <c r="E8" s="112" t="s">
        <v>26</v>
      </c>
      <c r="F8" s="113">
        <v>76</v>
      </c>
      <c r="G8" s="114">
        <f t="shared" si="0"/>
        <v>5.0666666666666664</v>
      </c>
      <c r="H8" s="115">
        <v>76</v>
      </c>
      <c r="I8" s="116">
        <f t="shared" si="1"/>
        <v>6</v>
      </c>
      <c r="J8" s="115"/>
      <c r="K8" s="116"/>
      <c r="L8" s="115"/>
      <c r="M8" s="130"/>
      <c r="N8" s="115"/>
      <c r="O8" s="117"/>
      <c r="P8" s="119">
        <f t="shared" si="2"/>
        <v>6</v>
      </c>
      <c r="Q8" s="218"/>
      <c r="R8" s="8"/>
    </row>
    <row r="9" spans="1:19" s="13" customFormat="1" ht="37.5" customHeight="1" x14ac:dyDescent="0.25">
      <c r="A9" s="295"/>
      <c r="B9" s="297"/>
      <c r="C9" s="246">
        <v>893</v>
      </c>
      <c r="D9" s="246" t="s">
        <v>27</v>
      </c>
      <c r="E9" s="247" t="s">
        <v>28</v>
      </c>
      <c r="F9" s="248">
        <v>52</v>
      </c>
      <c r="G9" s="249">
        <f t="shared" si="0"/>
        <v>3.4666666666666668</v>
      </c>
      <c r="H9" s="250">
        <v>52</v>
      </c>
      <c r="I9" s="251">
        <f t="shared" si="1"/>
        <v>4</v>
      </c>
      <c r="J9" s="250"/>
      <c r="K9" s="251"/>
      <c r="L9" s="250"/>
      <c r="M9" s="252"/>
      <c r="N9" s="250"/>
      <c r="O9" s="253"/>
      <c r="P9" s="254">
        <f t="shared" si="2"/>
        <v>4</v>
      </c>
      <c r="Q9" s="245" t="s">
        <v>226</v>
      </c>
      <c r="R9" s="245"/>
    </row>
    <row r="10" spans="1:19" s="13" customFormat="1" ht="37.5" customHeight="1" x14ac:dyDescent="0.25">
      <c r="A10" s="295"/>
      <c r="B10" s="297"/>
      <c r="C10" s="183">
        <v>903</v>
      </c>
      <c r="D10" s="183" t="s">
        <v>29</v>
      </c>
      <c r="E10" s="184" t="s">
        <v>30</v>
      </c>
      <c r="F10" s="185">
        <v>62</v>
      </c>
      <c r="G10" s="186">
        <f t="shared" si="0"/>
        <v>4.1333333333333337</v>
      </c>
      <c r="H10" s="187">
        <v>62</v>
      </c>
      <c r="I10" s="188">
        <f t="shared" si="1"/>
        <v>5</v>
      </c>
      <c r="J10" s="187"/>
      <c r="K10" s="188"/>
      <c r="L10" s="187"/>
      <c r="M10" s="189"/>
      <c r="N10" s="187"/>
      <c r="O10" s="190"/>
      <c r="P10" s="191">
        <f t="shared" si="2"/>
        <v>5</v>
      </c>
      <c r="Q10" s="221"/>
      <c r="R10" s="8"/>
    </row>
    <row r="11" spans="1:19" s="13" customFormat="1" ht="30" x14ac:dyDescent="0.25">
      <c r="A11" s="295"/>
      <c r="B11" s="297"/>
      <c r="C11" s="183">
        <v>913</v>
      </c>
      <c r="D11" s="183" t="s">
        <v>31</v>
      </c>
      <c r="E11" s="184" t="s">
        <v>32</v>
      </c>
      <c r="F11" s="185">
        <v>67</v>
      </c>
      <c r="G11" s="186">
        <f t="shared" si="0"/>
        <v>4.4666666666666668</v>
      </c>
      <c r="H11" s="187">
        <v>67</v>
      </c>
      <c r="I11" s="188">
        <f t="shared" si="1"/>
        <v>5</v>
      </c>
      <c r="J11" s="187"/>
      <c r="K11" s="188"/>
      <c r="L11" s="187"/>
      <c r="M11" s="189"/>
      <c r="N11" s="187"/>
      <c r="O11" s="190"/>
      <c r="P11" s="191">
        <f t="shared" si="2"/>
        <v>5</v>
      </c>
      <c r="Q11" s="221"/>
      <c r="R11" s="8"/>
    </row>
    <row r="12" spans="1:19" s="13" customFormat="1" ht="30" x14ac:dyDescent="0.25">
      <c r="A12" s="295"/>
      <c r="B12" s="297"/>
      <c r="C12" s="38">
        <v>887</v>
      </c>
      <c r="D12" s="38" t="s">
        <v>19</v>
      </c>
      <c r="E12" s="47" t="s">
        <v>33</v>
      </c>
      <c r="F12" s="40">
        <v>49</v>
      </c>
      <c r="G12" s="41">
        <f t="shared" si="0"/>
        <v>3.2666666666666666</v>
      </c>
      <c r="H12" s="42">
        <v>49</v>
      </c>
      <c r="I12" s="43">
        <f t="shared" si="1"/>
        <v>4</v>
      </c>
      <c r="J12" s="42"/>
      <c r="K12" s="43"/>
      <c r="L12" s="42"/>
      <c r="M12" s="44"/>
      <c r="N12" s="42"/>
      <c r="O12" s="45"/>
      <c r="P12" s="46">
        <f t="shared" si="2"/>
        <v>4</v>
      </c>
      <c r="Q12" s="219"/>
      <c r="R12" s="8"/>
    </row>
    <row r="13" spans="1:19" s="13" customFormat="1" ht="41.25" customHeight="1" thickBot="1" x14ac:dyDescent="0.3">
      <c r="A13" s="295"/>
      <c r="B13" s="298"/>
      <c r="C13" s="48">
        <v>888</v>
      </c>
      <c r="D13" s="48" t="s">
        <v>34</v>
      </c>
      <c r="E13" s="49" t="s">
        <v>35</v>
      </c>
      <c r="F13" s="50">
        <v>30</v>
      </c>
      <c r="G13" s="51">
        <f t="shared" si="0"/>
        <v>2</v>
      </c>
      <c r="H13" s="52">
        <v>30</v>
      </c>
      <c r="I13" s="53">
        <f t="shared" si="1"/>
        <v>2</v>
      </c>
      <c r="J13" s="52"/>
      <c r="K13" s="53"/>
      <c r="L13" s="52"/>
      <c r="M13" s="54"/>
      <c r="N13" s="52"/>
      <c r="O13" s="55"/>
      <c r="P13" s="56">
        <f t="shared" si="2"/>
        <v>2</v>
      </c>
      <c r="Q13" s="222"/>
      <c r="R13" s="8"/>
    </row>
    <row r="14" spans="1:19" s="13" customFormat="1" ht="60" x14ac:dyDescent="0.25">
      <c r="A14" s="295"/>
      <c r="B14" s="290" t="s">
        <v>36</v>
      </c>
      <c r="C14" s="111">
        <v>890</v>
      </c>
      <c r="D14" s="111" t="s">
        <v>37</v>
      </c>
      <c r="E14" s="112" t="s">
        <v>208</v>
      </c>
      <c r="F14" s="113">
        <v>155</v>
      </c>
      <c r="G14" s="114">
        <f t="shared" si="0"/>
        <v>10.333333333333334</v>
      </c>
      <c r="H14" s="115">
        <v>155</v>
      </c>
      <c r="I14" s="116">
        <f t="shared" si="1"/>
        <v>11</v>
      </c>
      <c r="J14" s="115"/>
      <c r="K14" s="116"/>
      <c r="L14" s="115"/>
      <c r="M14" s="131"/>
      <c r="N14" s="115"/>
      <c r="O14" s="118"/>
      <c r="P14" s="119">
        <f t="shared" si="2"/>
        <v>11</v>
      </c>
      <c r="Q14" s="218"/>
      <c r="R14" s="8"/>
      <c r="S14" s="212"/>
    </row>
    <row r="15" spans="1:19" s="13" customFormat="1" ht="45" x14ac:dyDescent="0.25">
      <c r="A15" s="295"/>
      <c r="B15" s="290"/>
      <c r="C15" s="174">
        <v>905</v>
      </c>
      <c r="D15" s="174" t="s">
        <v>16</v>
      </c>
      <c r="E15" s="175" t="s">
        <v>17</v>
      </c>
      <c r="F15" s="176">
        <v>149</v>
      </c>
      <c r="G15" s="177">
        <f t="shared" si="0"/>
        <v>9.9333333333333336</v>
      </c>
      <c r="H15" s="178">
        <v>149</v>
      </c>
      <c r="I15" s="179">
        <f t="shared" si="1"/>
        <v>10</v>
      </c>
      <c r="J15" s="178"/>
      <c r="K15" s="179"/>
      <c r="L15" s="178"/>
      <c r="M15" s="192"/>
      <c r="N15" s="178"/>
      <c r="O15" s="193"/>
      <c r="P15" s="182">
        <f t="shared" si="2"/>
        <v>10</v>
      </c>
      <c r="Q15" s="215"/>
      <c r="R15" s="8"/>
    </row>
    <row r="16" spans="1:19" s="13" customFormat="1" ht="60.75" thickBot="1" x14ac:dyDescent="0.3">
      <c r="A16" s="277"/>
      <c r="B16" s="294"/>
      <c r="C16" s="57">
        <v>888</v>
      </c>
      <c r="D16" s="57" t="s">
        <v>34</v>
      </c>
      <c r="E16" s="49" t="s">
        <v>209</v>
      </c>
      <c r="F16" s="50">
        <v>133</v>
      </c>
      <c r="G16" s="58">
        <f t="shared" si="0"/>
        <v>8.8666666666666671</v>
      </c>
      <c r="H16" s="52">
        <v>132</v>
      </c>
      <c r="I16" s="53">
        <f t="shared" si="1"/>
        <v>9</v>
      </c>
      <c r="J16" s="52">
        <v>1</v>
      </c>
      <c r="K16" s="53">
        <v>1</v>
      </c>
      <c r="L16" s="52"/>
      <c r="M16" s="54"/>
      <c r="N16" s="52"/>
      <c r="O16" s="55"/>
      <c r="P16" s="56">
        <f t="shared" si="2"/>
        <v>10</v>
      </c>
      <c r="Q16" s="222"/>
      <c r="R16" s="8" t="s">
        <v>219</v>
      </c>
    </row>
    <row r="17" spans="1:18" s="13" customFormat="1" ht="45" x14ac:dyDescent="0.25">
      <c r="A17" s="291" t="s">
        <v>38</v>
      </c>
      <c r="B17" s="296" t="s">
        <v>39</v>
      </c>
      <c r="C17" s="120">
        <v>889</v>
      </c>
      <c r="D17" s="120" t="s">
        <v>25</v>
      </c>
      <c r="E17" s="121" t="s">
        <v>40</v>
      </c>
      <c r="F17" s="122">
        <v>57</v>
      </c>
      <c r="G17" s="123">
        <f t="shared" si="0"/>
        <v>3.8</v>
      </c>
      <c r="H17" s="124">
        <v>57</v>
      </c>
      <c r="I17" s="125">
        <f t="shared" si="1"/>
        <v>4</v>
      </c>
      <c r="J17" s="124"/>
      <c r="K17" s="125"/>
      <c r="L17" s="124"/>
      <c r="M17" s="132"/>
      <c r="N17" s="124"/>
      <c r="O17" s="133"/>
      <c r="P17" s="128">
        <f t="shared" si="2"/>
        <v>4</v>
      </c>
      <c r="Q17" s="220"/>
      <c r="R17" s="8"/>
    </row>
    <row r="18" spans="1:18" s="13" customFormat="1" ht="36" customHeight="1" x14ac:dyDescent="0.25">
      <c r="A18" s="292"/>
      <c r="B18" s="297"/>
      <c r="C18" s="183">
        <v>913</v>
      </c>
      <c r="D18" s="183" t="s">
        <v>31</v>
      </c>
      <c r="E18" s="171" t="s">
        <v>42</v>
      </c>
      <c r="F18" s="194">
        <v>114</v>
      </c>
      <c r="G18" s="195">
        <f t="shared" ref="G18:G20" si="3">F18/15</f>
        <v>7.6</v>
      </c>
      <c r="H18" s="196">
        <v>113</v>
      </c>
      <c r="I18" s="197">
        <f t="shared" si="1"/>
        <v>8</v>
      </c>
      <c r="J18" s="196">
        <v>1</v>
      </c>
      <c r="K18" s="197">
        <v>1</v>
      </c>
      <c r="L18" s="196"/>
      <c r="M18" s="198"/>
      <c r="N18" s="196"/>
      <c r="O18" s="199"/>
      <c r="P18" s="200">
        <f t="shared" si="2"/>
        <v>9</v>
      </c>
      <c r="Q18" s="223"/>
      <c r="R18" s="232" t="s">
        <v>18</v>
      </c>
    </row>
    <row r="19" spans="1:18" s="13" customFormat="1" ht="36" customHeight="1" x14ac:dyDescent="0.25">
      <c r="A19" s="292"/>
      <c r="B19" s="297"/>
      <c r="C19" s="174">
        <v>892</v>
      </c>
      <c r="D19" s="174" t="s">
        <v>43</v>
      </c>
      <c r="E19" s="171" t="s">
        <v>44</v>
      </c>
      <c r="F19" s="194">
        <v>81</v>
      </c>
      <c r="G19" s="195">
        <f t="shared" si="3"/>
        <v>5.4</v>
      </c>
      <c r="H19" s="196">
        <v>81</v>
      </c>
      <c r="I19" s="197">
        <f t="shared" si="1"/>
        <v>6</v>
      </c>
      <c r="J19" s="196"/>
      <c r="K19" s="197"/>
      <c r="L19" s="196"/>
      <c r="M19" s="198"/>
      <c r="N19" s="196"/>
      <c r="O19" s="199"/>
      <c r="P19" s="200">
        <f t="shared" si="2"/>
        <v>6</v>
      </c>
      <c r="Q19" s="223"/>
      <c r="R19" s="8"/>
    </row>
    <row r="20" spans="1:18" s="13" customFormat="1" ht="36" customHeight="1" x14ac:dyDescent="0.25">
      <c r="A20" s="292"/>
      <c r="B20" s="297"/>
      <c r="C20" s="174">
        <v>903</v>
      </c>
      <c r="D20" s="174" t="s">
        <v>29</v>
      </c>
      <c r="E20" s="171" t="s">
        <v>45</v>
      </c>
      <c r="F20" s="194">
        <v>84</v>
      </c>
      <c r="G20" s="195">
        <f t="shared" si="3"/>
        <v>5.6</v>
      </c>
      <c r="H20" s="196">
        <v>84</v>
      </c>
      <c r="I20" s="197">
        <f t="shared" si="1"/>
        <v>6</v>
      </c>
      <c r="J20" s="196"/>
      <c r="K20" s="197"/>
      <c r="L20" s="196"/>
      <c r="M20" s="198"/>
      <c r="N20" s="196"/>
      <c r="O20" s="199"/>
      <c r="P20" s="200">
        <f t="shared" si="2"/>
        <v>6</v>
      </c>
      <c r="Q20" s="223"/>
      <c r="R20" s="8"/>
    </row>
    <row r="21" spans="1:18" s="13" customFormat="1" ht="38.25" customHeight="1" thickBot="1" x14ac:dyDescent="0.3">
      <c r="A21" s="292"/>
      <c r="B21" s="297"/>
      <c r="C21" s="59">
        <v>959</v>
      </c>
      <c r="D21" s="59" t="s">
        <v>46</v>
      </c>
      <c r="E21" s="231" t="s">
        <v>47</v>
      </c>
      <c r="F21" s="60">
        <v>145</v>
      </c>
      <c r="G21" s="61">
        <f>F21/15</f>
        <v>9.6666666666666661</v>
      </c>
      <c r="H21" s="62">
        <v>145</v>
      </c>
      <c r="I21" s="63">
        <f t="shared" si="1"/>
        <v>10</v>
      </c>
      <c r="J21" s="62"/>
      <c r="K21" s="63"/>
      <c r="L21" s="62"/>
      <c r="M21" s="64"/>
      <c r="N21" s="62"/>
      <c r="O21" s="65"/>
      <c r="P21" s="66">
        <f t="shared" si="2"/>
        <v>10</v>
      </c>
      <c r="Q21" s="224"/>
      <c r="R21" s="8"/>
    </row>
    <row r="22" spans="1:18" s="13" customFormat="1" ht="35.25" customHeight="1" x14ac:dyDescent="0.25">
      <c r="A22" s="292"/>
      <c r="B22" s="296" t="s">
        <v>48</v>
      </c>
      <c r="C22" s="120">
        <v>907</v>
      </c>
      <c r="D22" s="120" t="s">
        <v>49</v>
      </c>
      <c r="E22" s="134" t="s">
        <v>50</v>
      </c>
      <c r="F22" s="122">
        <v>41</v>
      </c>
      <c r="G22" s="123">
        <f>F22/10</f>
        <v>4.0999999999999996</v>
      </c>
      <c r="H22" s="124">
        <v>41</v>
      </c>
      <c r="I22" s="125">
        <v>5</v>
      </c>
      <c r="J22" s="124"/>
      <c r="K22" s="125"/>
      <c r="L22" s="135"/>
      <c r="M22" s="132"/>
      <c r="N22" s="124"/>
      <c r="O22" s="133"/>
      <c r="P22" s="128">
        <v>5</v>
      </c>
      <c r="Q22" s="220" t="s">
        <v>188</v>
      </c>
      <c r="R22" s="8"/>
    </row>
    <row r="23" spans="1:18" s="13" customFormat="1" ht="35.25" customHeight="1" x14ac:dyDescent="0.25">
      <c r="A23" s="292"/>
      <c r="B23" s="297"/>
      <c r="C23" s="129">
        <v>889</v>
      </c>
      <c r="D23" s="129" t="s">
        <v>25</v>
      </c>
      <c r="E23" s="136" t="s">
        <v>51</v>
      </c>
      <c r="F23" s="137">
        <v>40</v>
      </c>
      <c r="G23" s="114">
        <f t="shared" ref="G23:G28" si="4">F23/10</f>
        <v>4</v>
      </c>
      <c r="H23" s="138">
        <v>40</v>
      </c>
      <c r="I23" s="139">
        <v>4</v>
      </c>
      <c r="J23" s="138"/>
      <c r="K23" s="139"/>
      <c r="L23" s="140"/>
      <c r="M23" s="141"/>
      <c r="N23" s="138"/>
      <c r="O23" s="142"/>
      <c r="P23" s="143">
        <v>4</v>
      </c>
      <c r="Q23" s="216" t="s">
        <v>176</v>
      </c>
      <c r="R23" s="8"/>
    </row>
    <row r="24" spans="1:18" s="13" customFormat="1" ht="35.25" customHeight="1" x14ac:dyDescent="0.25">
      <c r="A24" s="292"/>
      <c r="B24" s="297"/>
      <c r="C24" s="129">
        <v>890</v>
      </c>
      <c r="D24" s="129" t="s">
        <v>37</v>
      </c>
      <c r="E24" s="136" t="s">
        <v>14</v>
      </c>
      <c r="F24" s="137">
        <v>53</v>
      </c>
      <c r="G24" s="114">
        <f t="shared" si="4"/>
        <v>5.3</v>
      </c>
      <c r="H24" s="138">
        <v>53</v>
      </c>
      <c r="I24" s="139">
        <v>6</v>
      </c>
      <c r="J24" s="138"/>
      <c r="K24" s="139"/>
      <c r="L24" s="140"/>
      <c r="M24" s="141"/>
      <c r="N24" s="138"/>
      <c r="O24" s="142"/>
      <c r="P24" s="143">
        <v>6</v>
      </c>
      <c r="Q24" s="216" t="s">
        <v>177</v>
      </c>
      <c r="R24" s="8"/>
    </row>
    <row r="25" spans="1:18" s="13" customFormat="1" ht="35.25" customHeight="1" x14ac:dyDescent="0.25">
      <c r="A25" s="292"/>
      <c r="B25" s="297"/>
      <c r="C25" s="129">
        <v>891</v>
      </c>
      <c r="D25" s="129" t="s">
        <v>41</v>
      </c>
      <c r="E25" s="136" t="s">
        <v>52</v>
      </c>
      <c r="F25" s="137">
        <v>48</v>
      </c>
      <c r="G25" s="114">
        <f t="shared" si="4"/>
        <v>4.8</v>
      </c>
      <c r="H25" s="138">
        <v>47</v>
      </c>
      <c r="I25" s="139">
        <v>5</v>
      </c>
      <c r="J25" s="138">
        <v>1</v>
      </c>
      <c r="K25" s="139">
        <v>1</v>
      </c>
      <c r="L25" s="140"/>
      <c r="M25" s="141"/>
      <c r="N25" s="138"/>
      <c r="O25" s="142"/>
      <c r="P25" s="143">
        <v>6</v>
      </c>
      <c r="Q25" s="216" t="s">
        <v>178</v>
      </c>
      <c r="R25" s="8" t="s">
        <v>24</v>
      </c>
    </row>
    <row r="26" spans="1:18" s="13" customFormat="1" ht="35.25" customHeight="1" x14ac:dyDescent="0.25">
      <c r="A26" s="292"/>
      <c r="B26" s="297"/>
      <c r="C26" s="129">
        <v>956</v>
      </c>
      <c r="D26" s="129" t="s">
        <v>22</v>
      </c>
      <c r="E26" s="136" t="s">
        <v>53</v>
      </c>
      <c r="F26" s="137">
        <v>43</v>
      </c>
      <c r="G26" s="114">
        <f t="shared" si="4"/>
        <v>4.3</v>
      </c>
      <c r="H26" s="138">
        <v>43</v>
      </c>
      <c r="I26" s="139">
        <v>5</v>
      </c>
      <c r="J26" s="138"/>
      <c r="K26" s="139"/>
      <c r="L26" s="140"/>
      <c r="M26" s="141"/>
      <c r="N26" s="138"/>
      <c r="O26" s="142"/>
      <c r="P26" s="143">
        <v>5</v>
      </c>
      <c r="Q26" s="216" t="s">
        <v>182</v>
      </c>
      <c r="R26" s="8"/>
    </row>
    <row r="27" spans="1:18" s="13" customFormat="1" ht="35.25" customHeight="1" x14ac:dyDescent="0.25">
      <c r="A27" s="292"/>
      <c r="B27" s="297"/>
      <c r="C27" s="129">
        <v>868</v>
      </c>
      <c r="D27" s="129" t="s">
        <v>54</v>
      </c>
      <c r="E27" s="136" t="s">
        <v>55</v>
      </c>
      <c r="F27" s="137">
        <v>40</v>
      </c>
      <c r="G27" s="114">
        <f t="shared" si="4"/>
        <v>4</v>
      </c>
      <c r="H27" s="138">
        <v>40</v>
      </c>
      <c r="I27" s="139">
        <v>4</v>
      </c>
      <c r="J27" s="138"/>
      <c r="K27" s="139"/>
      <c r="L27" s="140"/>
      <c r="M27" s="141"/>
      <c r="N27" s="138"/>
      <c r="O27" s="142"/>
      <c r="P27" s="143">
        <v>4</v>
      </c>
      <c r="Q27" s="216" t="s">
        <v>173</v>
      </c>
      <c r="R27" s="8"/>
    </row>
    <row r="28" spans="1:18" s="13" customFormat="1" ht="35.25" customHeight="1" x14ac:dyDescent="0.25">
      <c r="A28" s="292"/>
      <c r="B28" s="297"/>
      <c r="C28" s="129">
        <v>870</v>
      </c>
      <c r="D28" s="129" t="s">
        <v>14</v>
      </c>
      <c r="E28" s="136" t="s">
        <v>56</v>
      </c>
      <c r="F28" s="137">
        <v>41</v>
      </c>
      <c r="G28" s="114">
        <f t="shared" si="4"/>
        <v>4.0999999999999996</v>
      </c>
      <c r="H28" s="138">
        <v>41</v>
      </c>
      <c r="I28" s="139">
        <v>5</v>
      </c>
      <c r="J28" s="138"/>
      <c r="K28" s="139"/>
      <c r="L28" s="140"/>
      <c r="M28" s="141"/>
      <c r="N28" s="138"/>
      <c r="O28" s="142"/>
      <c r="P28" s="143">
        <v>5</v>
      </c>
      <c r="Q28" s="216" t="s">
        <v>180</v>
      </c>
      <c r="R28" s="8"/>
    </row>
    <row r="29" spans="1:18" s="13" customFormat="1" ht="35.25" customHeight="1" x14ac:dyDescent="0.25">
      <c r="A29" s="292"/>
      <c r="B29" s="297"/>
      <c r="C29" s="174">
        <v>903</v>
      </c>
      <c r="D29" s="174" t="s">
        <v>29</v>
      </c>
      <c r="E29" s="201" t="s">
        <v>57</v>
      </c>
      <c r="F29" s="194">
        <v>50</v>
      </c>
      <c r="G29" s="195">
        <f>F29/15</f>
        <v>3.3333333333333335</v>
      </c>
      <c r="H29" s="196">
        <v>50</v>
      </c>
      <c r="I29" s="197">
        <f t="shared" si="1"/>
        <v>4</v>
      </c>
      <c r="J29" s="196"/>
      <c r="K29" s="197"/>
      <c r="L29" s="202"/>
      <c r="M29" s="198"/>
      <c r="N29" s="196"/>
      <c r="O29" s="199"/>
      <c r="P29" s="182">
        <v>4</v>
      </c>
      <c r="Q29" s="215" t="s">
        <v>181</v>
      </c>
      <c r="R29" s="8"/>
    </row>
    <row r="30" spans="1:18" s="13" customFormat="1" ht="35.25" customHeight="1" x14ac:dyDescent="0.25">
      <c r="A30" s="292"/>
      <c r="B30" s="297"/>
      <c r="C30" s="174">
        <v>913</v>
      </c>
      <c r="D30" s="174" t="s">
        <v>31</v>
      </c>
      <c r="E30" s="203" t="s">
        <v>58</v>
      </c>
      <c r="F30" s="194">
        <v>55</v>
      </c>
      <c r="G30" s="195">
        <f>F30/15</f>
        <v>3.6666666666666665</v>
      </c>
      <c r="H30" s="196">
        <v>55</v>
      </c>
      <c r="I30" s="197">
        <f t="shared" si="1"/>
        <v>4</v>
      </c>
      <c r="J30" s="196"/>
      <c r="K30" s="197"/>
      <c r="L30" s="202"/>
      <c r="M30" s="198"/>
      <c r="N30" s="196"/>
      <c r="O30" s="199"/>
      <c r="P30" s="182">
        <v>4</v>
      </c>
      <c r="Q30" s="215" t="s">
        <v>183</v>
      </c>
      <c r="R30" s="8"/>
    </row>
    <row r="31" spans="1:18" s="13" customFormat="1" ht="35.25" customHeight="1" x14ac:dyDescent="0.25">
      <c r="A31" s="292"/>
      <c r="B31" s="297"/>
      <c r="C31" s="174">
        <v>905</v>
      </c>
      <c r="D31" s="174" t="s">
        <v>16</v>
      </c>
      <c r="E31" s="203" t="s">
        <v>59</v>
      </c>
      <c r="F31" s="194">
        <v>31</v>
      </c>
      <c r="G31" s="195">
        <f>F31/15</f>
        <v>2.0666666666666669</v>
      </c>
      <c r="H31" s="196">
        <v>31</v>
      </c>
      <c r="I31" s="197">
        <f t="shared" si="1"/>
        <v>3</v>
      </c>
      <c r="J31" s="196"/>
      <c r="K31" s="197"/>
      <c r="L31" s="202"/>
      <c r="M31" s="198"/>
      <c r="N31" s="196"/>
      <c r="O31" s="199"/>
      <c r="P31" s="182">
        <v>3</v>
      </c>
      <c r="Q31" s="215" t="s">
        <v>186</v>
      </c>
      <c r="R31" s="8"/>
    </row>
    <row r="32" spans="1:18" s="13" customFormat="1" ht="35.25" customHeight="1" x14ac:dyDescent="0.25">
      <c r="A32" s="292"/>
      <c r="B32" s="297"/>
      <c r="C32" s="234">
        <v>893</v>
      </c>
      <c r="D32" s="234" t="s">
        <v>27</v>
      </c>
      <c r="E32" s="235" t="s">
        <v>60</v>
      </c>
      <c r="F32" s="236">
        <v>79</v>
      </c>
      <c r="G32" s="237">
        <f>F32/15</f>
        <v>5.2666666666666666</v>
      </c>
      <c r="H32" s="238">
        <v>79</v>
      </c>
      <c r="I32" s="239">
        <f t="shared" si="1"/>
        <v>6</v>
      </c>
      <c r="J32" s="238"/>
      <c r="K32" s="239"/>
      <c r="L32" s="240"/>
      <c r="M32" s="241"/>
      <c r="N32" s="238"/>
      <c r="O32" s="242"/>
      <c r="P32" s="243">
        <v>6</v>
      </c>
      <c r="Q32" s="244" t="s">
        <v>179</v>
      </c>
      <c r="R32" s="245"/>
    </row>
    <row r="33" spans="1:19" s="13" customFormat="1" ht="35.25" customHeight="1" x14ac:dyDescent="0.25">
      <c r="A33" s="292"/>
      <c r="B33" s="297"/>
      <c r="C33" s="57">
        <v>887</v>
      </c>
      <c r="D33" s="57" t="s">
        <v>19</v>
      </c>
      <c r="E33" s="47" t="s">
        <v>61</v>
      </c>
      <c r="F33" s="67">
        <v>60</v>
      </c>
      <c r="G33" s="68">
        <v>4</v>
      </c>
      <c r="H33" s="69">
        <v>60</v>
      </c>
      <c r="I33" s="70">
        <v>5</v>
      </c>
      <c r="J33" s="69"/>
      <c r="K33" s="70"/>
      <c r="L33" s="71"/>
      <c r="M33" s="72"/>
      <c r="N33" s="69"/>
      <c r="O33" s="73"/>
      <c r="P33" s="74">
        <v>5</v>
      </c>
      <c r="Q33" s="225" t="s">
        <v>174</v>
      </c>
      <c r="R33" s="8"/>
    </row>
    <row r="34" spans="1:19" s="13" customFormat="1" ht="35.25" customHeight="1" x14ac:dyDescent="0.25">
      <c r="A34" s="292"/>
      <c r="B34" s="297"/>
      <c r="C34" s="75">
        <v>888</v>
      </c>
      <c r="D34" s="75" t="s">
        <v>34</v>
      </c>
      <c r="E34" s="47" t="s">
        <v>62</v>
      </c>
      <c r="F34" s="60">
        <v>41</v>
      </c>
      <c r="G34" s="68">
        <v>4</v>
      </c>
      <c r="H34" s="62">
        <v>41</v>
      </c>
      <c r="I34" s="63">
        <v>4</v>
      </c>
      <c r="J34" s="62"/>
      <c r="K34" s="63"/>
      <c r="L34" s="76"/>
      <c r="M34" s="64"/>
      <c r="N34" s="62"/>
      <c r="O34" s="65"/>
      <c r="P34" s="74">
        <v>4</v>
      </c>
      <c r="Q34" s="225" t="s">
        <v>175</v>
      </c>
      <c r="R34" s="8"/>
    </row>
    <row r="35" spans="1:19" s="13" customFormat="1" ht="35.25" customHeight="1" x14ac:dyDescent="0.25">
      <c r="A35" s="292"/>
      <c r="B35" s="297"/>
      <c r="C35" s="57">
        <v>908</v>
      </c>
      <c r="D35" s="57" t="s">
        <v>63</v>
      </c>
      <c r="E35" s="47" t="s">
        <v>64</v>
      </c>
      <c r="F35" s="67">
        <v>50</v>
      </c>
      <c r="G35" s="68">
        <v>5</v>
      </c>
      <c r="H35" s="69">
        <v>50</v>
      </c>
      <c r="I35" s="70">
        <v>5</v>
      </c>
      <c r="J35" s="69"/>
      <c r="K35" s="70"/>
      <c r="L35" s="71"/>
      <c r="M35" s="72"/>
      <c r="N35" s="69"/>
      <c r="O35" s="73"/>
      <c r="P35" s="74">
        <v>5</v>
      </c>
      <c r="Q35" s="225" t="s">
        <v>184</v>
      </c>
      <c r="R35" s="8"/>
    </row>
    <row r="36" spans="1:19" s="13" customFormat="1" ht="35.25" customHeight="1" x14ac:dyDescent="0.25">
      <c r="A36" s="292"/>
      <c r="B36" s="297"/>
      <c r="C36" s="75">
        <v>959</v>
      </c>
      <c r="D36" s="75" t="s">
        <v>46</v>
      </c>
      <c r="E36" s="77" t="s">
        <v>19</v>
      </c>
      <c r="F36" s="67">
        <v>47</v>
      </c>
      <c r="G36" s="68">
        <v>5</v>
      </c>
      <c r="H36" s="69">
        <v>47</v>
      </c>
      <c r="I36" s="70">
        <v>5</v>
      </c>
      <c r="J36" s="69"/>
      <c r="K36" s="70"/>
      <c r="L36" s="71"/>
      <c r="M36" s="72"/>
      <c r="N36" s="69"/>
      <c r="O36" s="73"/>
      <c r="P36" s="74">
        <v>5</v>
      </c>
      <c r="Q36" s="225" t="s">
        <v>185</v>
      </c>
      <c r="R36" s="8"/>
    </row>
    <row r="37" spans="1:19" s="13" customFormat="1" ht="35.25" customHeight="1" thickBot="1" x14ac:dyDescent="0.3">
      <c r="A37" s="292"/>
      <c r="B37" s="298"/>
      <c r="C37" s="78">
        <v>869</v>
      </c>
      <c r="D37" s="78" t="s">
        <v>65</v>
      </c>
      <c r="E37" s="79" t="s">
        <v>66</v>
      </c>
      <c r="F37" s="80">
        <v>30</v>
      </c>
      <c r="G37" s="81">
        <v>3</v>
      </c>
      <c r="H37" s="52">
        <v>30</v>
      </c>
      <c r="I37" s="53">
        <v>5</v>
      </c>
      <c r="J37" s="52"/>
      <c r="K37" s="53"/>
      <c r="L37" s="229"/>
      <c r="M37" s="54"/>
      <c r="N37" s="52"/>
      <c r="O37" s="55"/>
      <c r="P37" s="230">
        <v>5</v>
      </c>
      <c r="Q37" s="228" t="s">
        <v>187</v>
      </c>
      <c r="R37" s="8"/>
    </row>
    <row r="38" spans="1:19" s="13" customFormat="1" ht="42.75" customHeight="1" x14ac:dyDescent="0.25">
      <c r="A38" s="292"/>
      <c r="B38" s="297" t="s">
        <v>67</v>
      </c>
      <c r="C38" s="111">
        <v>890</v>
      </c>
      <c r="D38" s="111" t="s">
        <v>37</v>
      </c>
      <c r="E38" s="136" t="s">
        <v>68</v>
      </c>
      <c r="F38" s="113">
        <v>83</v>
      </c>
      <c r="G38" s="114">
        <f>F38/15</f>
        <v>5.5333333333333332</v>
      </c>
      <c r="H38" s="115">
        <v>83</v>
      </c>
      <c r="I38" s="116">
        <f t="shared" si="1"/>
        <v>6</v>
      </c>
      <c r="J38" s="115"/>
      <c r="K38" s="116"/>
      <c r="L38" s="115"/>
      <c r="M38" s="131"/>
      <c r="N38" s="115"/>
      <c r="O38" s="118"/>
      <c r="P38" s="119">
        <f>I38+K38+M38+O38</f>
        <v>6</v>
      </c>
      <c r="Q38" s="218"/>
      <c r="R38" s="8"/>
    </row>
    <row r="39" spans="1:19" s="13" customFormat="1" ht="42.75" customHeight="1" x14ac:dyDescent="0.25">
      <c r="A39" s="292"/>
      <c r="B39" s="297"/>
      <c r="C39" s="129">
        <v>956</v>
      </c>
      <c r="D39" s="129" t="s">
        <v>22</v>
      </c>
      <c r="E39" s="136" t="s">
        <v>69</v>
      </c>
      <c r="F39" s="113">
        <v>46</v>
      </c>
      <c r="G39" s="114">
        <f t="shared" ref="G39:G40" si="5">F39/15</f>
        <v>3.0666666666666669</v>
      </c>
      <c r="H39" s="115">
        <v>46</v>
      </c>
      <c r="I39" s="116">
        <f t="shared" si="1"/>
        <v>4</v>
      </c>
      <c r="J39" s="115"/>
      <c r="K39" s="116"/>
      <c r="L39" s="115"/>
      <c r="M39" s="131"/>
      <c r="N39" s="115"/>
      <c r="O39" s="118"/>
      <c r="P39" s="119">
        <f t="shared" ref="P39:P102" si="6">I39+K39+M39+O39</f>
        <v>4</v>
      </c>
      <c r="Q39" s="218"/>
      <c r="R39" s="8"/>
    </row>
    <row r="40" spans="1:19" s="13" customFormat="1" ht="42.75" customHeight="1" x14ac:dyDescent="0.25">
      <c r="A40" s="292"/>
      <c r="B40" s="297"/>
      <c r="C40" s="129">
        <v>891</v>
      </c>
      <c r="D40" s="129" t="s">
        <v>41</v>
      </c>
      <c r="E40" s="136" t="s">
        <v>70</v>
      </c>
      <c r="F40" s="113">
        <v>80</v>
      </c>
      <c r="G40" s="114">
        <f t="shared" si="5"/>
        <v>5.333333333333333</v>
      </c>
      <c r="H40" s="115">
        <v>80</v>
      </c>
      <c r="I40" s="116">
        <f t="shared" si="1"/>
        <v>6</v>
      </c>
      <c r="J40" s="115"/>
      <c r="K40" s="116"/>
      <c r="L40" s="115"/>
      <c r="M40" s="131"/>
      <c r="N40" s="115"/>
      <c r="O40" s="118"/>
      <c r="P40" s="119">
        <f t="shared" si="6"/>
        <v>6</v>
      </c>
      <c r="Q40" s="218"/>
      <c r="R40" s="8"/>
    </row>
    <row r="41" spans="1:19" s="13" customFormat="1" ht="42.75" customHeight="1" x14ac:dyDescent="0.25">
      <c r="A41" s="292"/>
      <c r="B41" s="297"/>
      <c r="C41" s="38">
        <v>888</v>
      </c>
      <c r="D41" s="38" t="s">
        <v>34</v>
      </c>
      <c r="E41" s="47" t="s">
        <v>71</v>
      </c>
      <c r="F41" s="67">
        <v>113</v>
      </c>
      <c r="G41" s="68">
        <f>F41/15</f>
        <v>7.5333333333333332</v>
      </c>
      <c r="H41" s="69">
        <v>113</v>
      </c>
      <c r="I41" s="70">
        <f t="shared" si="1"/>
        <v>8</v>
      </c>
      <c r="J41" s="69"/>
      <c r="K41" s="70"/>
      <c r="L41" s="69"/>
      <c r="M41" s="72"/>
      <c r="N41" s="69"/>
      <c r="O41" s="73"/>
      <c r="P41" s="82">
        <f t="shared" si="6"/>
        <v>8</v>
      </c>
      <c r="Q41" s="226"/>
      <c r="R41" s="8"/>
    </row>
    <row r="42" spans="1:19" s="13" customFormat="1" ht="42.75" customHeight="1" x14ac:dyDescent="0.25">
      <c r="A42" s="292"/>
      <c r="B42" s="297"/>
      <c r="C42" s="57">
        <v>887</v>
      </c>
      <c r="D42" s="57" t="s">
        <v>19</v>
      </c>
      <c r="E42" s="47" t="s">
        <v>72</v>
      </c>
      <c r="F42" s="67">
        <v>104</v>
      </c>
      <c r="G42" s="68">
        <f>F42/15</f>
        <v>6.9333333333333336</v>
      </c>
      <c r="H42" s="69">
        <v>104</v>
      </c>
      <c r="I42" s="70">
        <f t="shared" si="1"/>
        <v>7</v>
      </c>
      <c r="J42" s="69"/>
      <c r="K42" s="70"/>
      <c r="L42" s="69"/>
      <c r="M42" s="72"/>
      <c r="N42" s="69"/>
      <c r="O42" s="73"/>
      <c r="P42" s="82">
        <f t="shared" si="6"/>
        <v>7</v>
      </c>
      <c r="Q42" s="226"/>
      <c r="R42" s="8"/>
    </row>
    <row r="43" spans="1:19" s="13" customFormat="1" ht="42.75" customHeight="1" x14ac:dyDescent="0.25">
      <c r="A43" s="292"/>
      <c r="B43" s="297"/>
      <c r="C43" s="174">
        <v>905</v>
      </c>
      <c r="D43" s="174" t="s">
        <v>16</v>
      </c>
      <c r="E43" s="203" t="s">
        <v>73</v>
      </c>
      <c r="F43" s="176">
        <v>145</v>
      </c>
      <c r="G43" s="177">
        <f t="shared" ref="G43:G66" si="7">F43/15</f>
        <v>9.6666666666666661</v>
      </c>
      <c r="H43" s="178">
        <v>145</v>
      </c>
      <c r="I43" s="179">
        <f t="shared" si="1"/>
        <v>10</v>
      </c>
      <c r="J43" s="178"/>
      <c r="K43" s="179"/>
      <c r="L43" s="178"/>
      <c r="M43" s="192"/>
      <c r="N43" s="178"/>
      <c r="O43" s="193"/>
      <c r="P43" s="182">
        <f t="shared" si="6"/>
        <v>10</v>
      </c>
      <c r="Q43" s="215"/>
      <c r="R43" s="8"/>
    </row>
    <row r="44" spans="1:19" s="13" customFormat="1" ht="42.75" customHeight="1" x14ac:dyDescent="0.25">
      <c r="A44" s="292"/>
      <c r="B44" s="299"/>
      <c r="C44" s="174">
        <v>892</v>
      </c>
      <c r="D44" s="174" t="s">
        <v>43</v>
      </c>
      <c r="E44" s="203" t="s">
        <v>74</v>
      </c>
      <c r="F44" s="176">
        <v>68</v>
      </c>
      <c r="G44" s="177">
        <f t="shared" si="7"/>
        <v>4.5333333333333332</v>
      </c>
      <c r="H44" s="178">
        <v>68</v>
      </c>
      <c r="I44" s="179">
        <f t="shared" si="1"/>
        <v>5</v>
      </c>
      <c r="J44" s="178"/>
      <c r="K44" s="179"/>
      <c r="L44" s="178"/>
      <c r="M44" s="192"/>
      <c r="N44" s="178"/>
      <c r="O44" s="193"/>
      <c r="P44" s="182">
        <f t="shared" si="6"/>
        <v>5</v>
      </c>
      <c r="Q44" s="215"/>
      <c r="R44" s="233" t="s">
        <v>220</v>
      </c>
      <c r="S44" s="212"/>
    </row>
    <row r="45" spans="1:19" s="13" customFormat="1" ht="39.75" customHeight="1" x14ac:dyDescent="0.25">
      <c r="A45" s="292"/>
      <c r="B45" s="300" t="s">
        <v>75</v>
      </c>
      <c r="C45" s="111">
        <v>870</v>
      </c>
      <c r="D45" s="111" t="s">
        <v>14</v>
      </c>
      <c r="E45" s="144" t="s">
        <v>76</v>
      </c>
      <c r="F45" s="113">
        <v>40</v>
      </c>
      <c r="G45" s="114">
        <f t="shared" si="7"/>
        <v>2.6666666666666665</v>
      </c>
      <c r="H45" s="115">
        <v>40</v>
      </c>
      <c r="I45" s="116">
        <f t="shared" si="1"/>
        <v>3</v>
      </c>
      <c r="J45" s="115"/>
      <c r="K45" s="116"/>
      <c r="L45" s="115"/>
      <c r="M45" s="131"/>
      <c r="N45" s="115"/>
      <c r="O45" s="118"/>
      <c r="P45" s="119">
        <f t="shared" si="6"/>
        <v>3</v>
      </c>
      <c r="Q45" s="218" t="s">
        <v>216</v>
      </c>
      <c r="R45" s="8"/>
    </row>
    <row r="46" spans="1:19" s="13" customFormat="1" ht="39.75" customHeight="1" x14ac:dyDescent="0.25">
      <c r="A46" s="292"/>
      <c r="B46" s="301"/>
      <c r="C46" s="111">
        <v>907</v>
      </c>
      <c r="D46" s="111" t="s">
        <v>49</v>
      </c>
      <c r="E46" s="112" t="s">
        <v>77</v>
      </c>
      <c r="F46" s="113">
        <v>41</v>
      </c>
      <c r="G46" s="114">
        <f t="shared" si="7"/>
        <v>2.7333333333333334</v>
      </c>
      <c r="H46" s="115">
        <v>41</v>
      </c>
      <c r="I46" s="116">
        <f t="shared" si="1"/>
        <v>3</v>
      </c>
      <c r="J46" s="115"/>
      <c r="K46" s="116"/>
      <c r="L46" s="115"/>
      <c r="M46" s="131"/>
      <c r="N46" s="115"/>
      <c r="O46" s="118"/>
      <c r="P46" s="143">
        <f t="shared" si="6"/>
        <v>3</v>
      </c>
      <c r="Q46" s="216" t="s">
        <v>215</v>
      </c>
      <c r="R46" s="8"/>
    </row>
    <row r="47" spans="1:19" s="13" customFormat="1" ht="39.75" customHeight="1" x14ac:dyDescent="0.25">
      <c r="A47" s="292"/>
      <c r="B47" s="301"/>
      <c r="C47" s="129">
        <v>868</v>
      </c>
      <c r="D47" s="129" t="s">
        <v>54</v>
      </c>
      <c r="E47" s="112" t="s">
        <v>78</v>
      </c>
      <c r="F47" s="113">
        <v>40</v>
      </c>
      <c r="G47" s="114">
        <f t="shared" si="7"/>
        <v>2.6666666666666665</v>
      </c>
      <c r="H47" s="115">
        <v>40</v>
      </c>
      <c r="I47" s="116">
        <f t="shared" si="1"/>
        <v>3</v>
      </c>
      <c r="J47" s="115"/>
      <c r="K47" s="116"/>
      <c r="L47" s="115"/>
      <c r="M47" s="131"/>
      <c r="N47" s="115"/>
      <c r="O47" s="118"/>
      <c r="P47" s="119">
        <f t="shared" si="6"/>
        <v>3</v>
      </c>
      <c r="Q47" s="218" t="s">
        <v>212</v>
      </c>
      <c r="R47" s="8"/>
      <c r="S47" s="212"/>
    </row>
    <row r="48" spans="1:19" s="13" customFormat="1" ht="39.75" customHeight="1" x14ac:dyDescent="0.25">
      <c r="A48" s="292"/>
      <c r="B48" s="301"/>
      <c r="C48" s="57">
        <v>908</v>
      </c>
      <c r="D48" s="57" t="s">
        <v>63</v>
      </c>
      <c r="E48" s="83" t="s">
        <v>79</v>
      </c>
      <c r="F48" s="84">
        <v>40</v>
      </c>
      <c r="G48" s="85">
        <f t="shared" si="7"/>
        <v>2.6666666666666665</v>
      </c>
      <c r="H48" s="86">
        <v>38</v>
      </c>
      <c r="I48" s="87">
        <f t="shared" si="1"/>
        <v>3</v>
      </c>
      <c r="J48" s="86">
        <v>2</v>
      </c>
      <c r="K48" s="87">
        <v>1</v>
      </c>
      <c r="L48" s="86"/>
      <c r="M48" s="88"/>
      <c r="N48" s="86"/>
      <c r="O48" s="89"/>
      <c r="P48" s="90">
        <f t="shared" si="6"/>
        <v>4</v>
      </c>
      <c r="Q48" s="214" t="s">
        <v>217</v>
      </c>
      <c r="R48" s="8" t="s">
        <v>221</v>
      </c>
    </row>
    <row r="49" spans="1:23" s="13" customFormat="1" ht="39.75" customHeight="1" x14ac:dyDescent="0.25">
      <c r="A49" s="292"/>
      <c r="B49" s="301"/>
      <c r="C49" s="38">
        <v>869</v>
      </c>
      <c r="D49" s="38" t="s">
        <v>65</v>
      </c>
      <c r="E49" s="83" t="s">
        <v>80</v>
      </c>
      <c r="F49" s="84">
        <v>38</v>
      </c>
      <c r="G49" s="85">
        <f t="shared" si="7"/>
        <v>2.5333333333333332</v>
      </c>
      <c r="H49" s="86">
        <v>38</v>
      </c>
      <c r="I49" s="87">
        <f t="shared" si="1"/>
        <v>3</v>
      </c>
      <c r="J49" s="86"/>
      <c r="K49" s="87"/>
      <c r="L49" s="86"/>
      <c r="M49" s="88"/>
      <c r="N49" s="86"/>
      <c r="O49" s="89"/>
      <c r="P49" s="90">
        <f t="shared" si="6"/>
        <v>3</v>
      </c>
      <c r="Q49" s="214" t="s">
        <v>213</v>
      </c>
      <c r="R49" s="8"/>
    </row>
    <row r="50" spans="1:23" s="13" customFormat="1" ht="39.75" customHeight="1" thickBot="1" x14ac:dyDescent="0.3">
      <c r="A50" s="293"/>
      <c r="B50" s="282"/>
      <c r="C50" s="246">
        <v>893</v>
      </c>
      <c r="D50" s="246" t="s">
        <v>27</v>
      </c>
      <c r="E50" s="255" t="s">
        <v>81</v>
      </c>
      <c r="F50" s="236">
        <v>63</v>
      </c>
      <c r="G50" s="237">
        <f t="shared" si="7"/>
        <v>4.2</v>
      </c>
      <c r="H50" s="238">
        <v>63</v>
      </c>
      <c r="I50" s="239">
        <f t="shared" si="1"/>
        <v>5</v>
      </c>
      <c r="J50" s="238"/>
      <c r="K50" s="239"/>
      <c r="L50" s="238"/>
      <c r="M50" s="241"/>
      <c r="N50" s="238"/>
      <c r="O50" s="242"/>
      <c r="P50" s="256">
        <f t="shared" si="6"/>
        <v>5</v>
      </c>
      <c r="Q50" s="257" t="s">
        <v>214</v>
      </c>
      <c r="R50" s="245"/>
    </row>
    <row r="51" spans="1:23" s="15" customFormat="1" ht="42" customHeight="1" x14ac:dyDescent="0.25">
      <c r="A51" s="310" t="s">
        <v>162</v>
      </c>
      <c r="B51" s="281" t="s">
        <v>82</v>
      </c>
      <c r="C51" s="91">
        <v>959</v>
      </c>
      <c r="D51" s="91" t="s">
        <v>46</v>
      </c>
      <c r="E51" s="92" t="s">
        <v>83</v>
      </c>
      <c r="F51" s="93">
        <v>47</v>
      </c>
      <c r="G51" s="94">
        <f t="shared" si="7"/>
        <v>3.1333333333333333</v>
      </c>
      <c r="H51" s="95">
        <v>47</v>
      </c>
      <c r="I51" s="96">
        <f t="shared" si="1"/>
        <v>4</v>
      </c>
      <c r="J51" s="95"/>
      <c r="K51" s="96"/>
      <c r="L51" s="95"/>
      <c r="M51" s="97"/>
      <c r="N51" s="95"/>
      <c r="O51" s="98"/>
      <c r="P51" s="99">
        <f t="shared" si="6"/>
        <v>4</v>
      </c>
      <c r="Q51" s="213"/>
      <c r="R51" s="8"/>
    </row>
    <row r="52" spans="1:23" s="15" customFormat="1" ht="42" customHeight="1" x14ac:dyDescent="0.25">
      <c r="A52" s="311"/>
      <c r="B52" s="301"/>
      <c r="C52" s="75">
        <v>908</v>
      </c>
      <c r="D52" s="75" t="s">
        <v>63</v>
      </c>
      <c r="E52" s="83" t="s">
        <v>84</v>
      </c>
      <c r="F52" s="84">
        <v>35</v>
      </c>
      <c r="G52" s="85">
        <f t="shared" si="7"/>
        <v>2.3333333333333335</v>
      </c>
      <c r="H52" s="86">
        <v>35</v>
      </c>
      <c r="I52" s="87">
        <f t="shared" si="1"/>
        <v>3</v>
      </c>
      <c r="J52" s="86"/>
      <c r="K52" s="87"/>
      <c r="L52" s="86"/>
      <c r="M52" s="88"/>
      <c r="N52" s="86"/>
      <c r="O52" s="100"/>
      <c r="P52" s="90">
        <f t="shared" si="6"/>
        <v>3</v>
      </c>
      <c r="Q52" s="214"/>
      <c r="R52" s="8"/>
    </row>
    <row r="53" spans="1:23" s="15" customFormat="1" ht="42" customHeight="1" x14ac:dyDescent="0.25">
      <c r="A53" s="311"/>
      <c r="B53" s="301"/>
      <c r="C53" s="204">
        <v>905</v>
      </c>
      <c r="D53" s="204" t="s">
        <v>16</v>
      </c>
      <c r="E53" s="171" t="s">
        <v>85</v>
      </c>
      <c r="F53" s="176">
        <v>49</v>
      </c>
      <c r="G53" s="177">
        <f t="shared" si="7"/>
        <v>3.2666666666666666</v>
      </c>
      <c r="H53" s="178">
        <v>49</v>
      </c>
      <c r="I53" s="179">
        <f t="shared" si="1"/>
        <v>4</v>
      </c>
      <c r="J53" s="178"/>
      <c r="K53" s="179"/>
      <c r="L53" s="178"/>
      <c r="M53" s="192"/>
      <c r="N53" s="178"/>
      <c r="O53" s="205"/>
      <c r="P53" s="182">
        <f t="shared" si="6"/>
        <v>4</v>
      </c>
      <c r="Q53" s="215"/>
      <c r="R53" s="8"/>
      <c r="S53" s="13"/>
      <c r="T53" s="13"/>
      <c r="U53" s="13"/>
    </row>
    <row r="54" spans="1:23" s="15" customFormat="1" ht="42" customHeight="1" x14ac:dyDescent="0.25">
      <c r="A54" s="311"/>
      <c r="B54" s="301"/>
      <c r="C54" s="174">
        <v>903</v>
      </c>
      <c r="D54" s="174" t="s">
        <v>29</v>
      </c>
      <c r="E54" s="171" t="s">
        <v>86</v>
      </c>
      <c r="F54" s="176">
        <v>47</v>
      </c>
      <c r="G54" s="177">
        <f t="shared" si="7"/>
        <v>3.1333333333333333</v>
      </c>
      <c r="H54" s="178">
        <v>47</v>
      </c>
      <c r="I54" s="179">
        <f t="shared" si="1"/>
        <v>4</v>
      </c>
      <c r="J54" s="178"/>
      <c r="K54" s="179"/>
      <c r="L54" s="178"/>
      <c r="M54" s="192"/>
      <c r="N54" s="178"/>
      <c r="O54" s="205"/>
      <c r="P54" s="182">
        <f t="shared" si="6"/>
        <v>4</v>
      </c>
      <c r="Q54" s="215"/>
      <c r="R54" s="8"/>
      <c r="S54" s="13"/>
      <c r="T54" s="13"/>
      <c r="U54" s="13"/>
    </row>
    <row r="55" spans="1:23" s="15" customFormat="1" ht="30" x14ac:dyDescent="0.25">
      <c r="A55" s="311"/>
      <c r="B55" s="301"/>
      <c r="C55" s="111">
        <v>891</v>
      </c>
      <c r="D55" s="111" t="s">
        <v>41</v>
      </c>
      <c r="E55" s="145" t="s">
        <v>87</v>
      </c>
      <c r="F55" s="137">
        <v>40</v>
      </c>
      <c r="G55" s="146">
        <f t="shared" si="7"/>
        <v>2.6666666666666665</v>
      </c>
      <c r="H55" s="138">
        <v>40</v>
      </c>
      <c r="I55" s="139">
        <f t="shared" si="1"/>
        <v>3</v>
      </c>
      <c r="J55" s="138"/>
      <c r="K55" s="139"/>
      <c r="L55" s="138"/>
      <c r="M55" s="141"/>
      <c r="N55" s="138"/>
      <c r="O55" s="147"/>
      <c r="P55" s="143">
        <f t="shared" si="6"/>
        <v>3</v>
      </c>
      <c r="Q55" s="216"/>
      <c r="R55" s="8"/>
      <c r="T55" s="13"/>
      <c r="U55" s="13"/>
    </row>
    <row r="56" spans="1:23" s="15" customFormat="1" ht="46.5" customHeight="1" thickBot="1" x14ac:dyDescent="0.3">
      <c r="A56" s="312"/>
      <c r="B56" s="301"/>
      <c r="C56" s="148">
        <v>956</v>
      </c>
      <c r="D56" s="148" t="s">
        <v>22</v>
      </c>
      <c r="E56" s="149" t="s">
        <v>88</v>
      </c>
      <c r="F56" s="150">
        <v>40</v>
      </c>
      <c r="G56" s="151">
        <f t="shared" si="7"/>
        <v>2.6666666666666665</v>
      </c>
      <c r="H56" s="152">
        <v>39</v>
      </c>
      <c r="I56" s="153">
        <f t="shared" si="1"/>
        <v>3</v>
      </c>
      <c r="J56" s="152"/>
      <c r="K56" s="153"/>
      <c r="L56" s="152"/>
      <c r="M56" s="154"/>
      <c r="N56" s="152">
        <v>1</v>
      </c>
      <c r="O56" s="154">
        <v>1</v>
      </c>
      <c r="P56" s="155">
        <f t="shared" si="6"/>
        <v>4</v>
      </c>
      <c r="Q56" s="217"/>
      <c r="R56" s="8"/>
      <c r="T56" s="13"/>
      <c r="U56" s="13"/>
    </row>
    <row r="57" spans="1:23" s="15" customFormat="1" ht="45" x14ac:dyDescent="0.25">
      <c r="A57" s="310" t="s">
        <v>163</v>
      </c>
      <c r="B57" s="281" t="s">
        <v>164</v>
      </c>
      <c r="C57" s="91">
        <v>959</v>
      </c>
      <c r="D57" s="91" t="s">
        <v>46</v>
      </c>
      <c r="E57" s="92" t="s">
        <v>83</v>
      </c>
      <c r="F57" s="93">
        <v>47</v>
      </c>
      <c r="G57" s="94">
        <f t="shared" ref="G57:G62" si="8">F57/15</f>
        <v>3.1333333333333333</v>
      </c>
      <c r="H57" s="95">
        <v>47</v>
      </c>
      <c r="I57" s="96">
        <f>CEILING(H57/15,1)+CEILING(H57/16,1)</f>
        <v>7</v>
      </c>
      <c r="J57" s="95"/>
      <c r="K57" s="96"/>
      <c r="L57" s="95"/>
      <c r="M57" s="97"/>
      <c r="N57" s="95"/>
      <c r="O57" s="98"/>
      <c r="P57" s="99" t="s">
        <v>170</v>
      </c>
      <c r="Q57" s="213" t="s">
        <v>207</v>
      </c>
      <c r="R57" s="8"/>
      <c r="T57" s="13"/>
      <c r="U57" s="13"/>
    </row>
    <row r="58" spans="1:23" s="15" customFormat="1" ht="45" x14ac:dyDescent="0.25">
      <c r="A58" s="311"/>
      <c r="B58" s="301"/>
      <c r="C58" s="75">
        <v>908</v>
      </c>
      <c r="D58" s="75" t="s">
        <v>63</v>
      </c>
      <c r="E58" s="83" t="s">
        <v>84</v>
      </c>
      <c r="F58" s="84">
        <v>35</v>
      </c>
      <c r="G58" s="85">
        <f t="shared" si="8"/>
        <v>2.3333333333333335</v>
      </c>
      <c r="H58" s="86">
        <v>35</v>
      </c>
      <c r="I58" s="87">
        <f t="shared" ref="I58:I62" si="9">CEILING(H58/15,1)+CEILING(H58/16,1)</f>
        <v>6</v>
      </c>
      <c r="J58" s="86"/>
      <c r="K58" s="87"/>
      <c r="L58" s="86"/>
      <c r="M58" s="88"/>
      <c r="N58" s="86"/>
      <c r="O58" s="100"/>
      <c r="P58" s="90" t="s">
        <v>171</v>
      </c>
      <c r="Q58" s="214" t="s">
        <v>205</v>
      </c>
      <c r="R58" s="8"/>
      <c r="T58" s="13"/>
      <c r="U58" s="13"/>
    </row>
    <row r="59" spans="1:23" s="15" customFormat="1" ht="45" x14ac:dyDescent="0.25">
      <c r="A59" s="311"/>
      <c r="B59" s="301"/>
      <c r="C59" s="204">
        <v>905</v>
      </c>
      <c r="D59" s="204" t="s">
        <v>16</v>
      </c>
      <c r="E59" s="171" t="s">
        <v>85</v>
      </c>
      <c r="F59" s="176">
        <v>49</v>
      </c>
      <c r="G59" s="177">
        <f t="shared" si="8"/>
        <v>3.2666666666666666</v>
      </c>
      <c r="H59" s="178">
        <v>49</v>
      </c>
      <c r="I59" s="179">
        <f t="shared" si="9"/>
        <v>8</v>
      </c>
      <c r="J59" s="178"/>
      <c r="K59" s="179"/>
      <c r="L59" s="178"/>
      <c r="M59" s="192"/>
      <c r="N59" s="178"/>
      <c r="O59" s="205"/>
      <c r="P59" s="182" t="s">
        <v>172</v>
      </c>
      <c r="Q59" s="215" t="s">
        <v>202</v>
      </c>
      <c r="R59" s="8"/>
      <c r="S59" s="13"/>
      <c r="T59" s="13"/>
      <c r="U59" s="13"/>
    </row>
    <row r="60" spans="1:23" s="15" customFormat="1" ht="45" x14ac:dyDescent="0.25">
      <c r="A60" s="311"/>
      <c r="B60" s="301"/>
      <c r="C60" s="174">
        <v>903</v>
      </c>
      <c r="D60" s="174" t="s">
        <v>29</v>
      </c>
      <c r="E60" s="171" t="s">
        <v>86</v>
      </c>
      <c r="F60" s="176">
        <v>47</v>
      </c>
      <c r="G60" s="177">
        <f t="shared" si="8"/>
        <v>3.1333333333333333</v>
      </c>
      <c r="H60" s="178">
        <v>47</v>
      </c>
      <c r="I60" s="179">
        <f t="shared" si="9"/>
        <v>7</v>
      </c>
      <c r="J60" s="178"/>
      <c r="K60" s="179"/>
      <c r="L60" s="178"/>
      <c r="M60" s="192"/>
      <c r="N60" s="178"/>
      <c r="O60" s="205"/>
      <c r="P60" s="182" t="s">
        <v>170</v>
      </c>
      <c r="Q60" s="215" t="s">
        <v>204</v>
      </c>
      <c r="R60" s="8"/>
      <c r="S60" s="13"/>
      <c r="T60" s="13"/>
      <c r="U60" s="13"/>
    </row>
    <row r="61" spans="1:23" s="15" customFormat="1" ht="45" x14ac:dyDescent="0.25">
      <c r="A61" s="311"/>
      <c r="B61" s="301"/>
      <c r="C61" s="111">
        <v>891</v>
      </c>
      <c r="D61" s="111" t="s">
        <v>41</v>
      </c>
      <c r="E61" s="145" t="s">
        <v>87</v>
      </c>
      <c r="F61" s="137">
        <v>40</v>
      </c>
      <c r="G61" s="146">
        <f t="shared" si="8"/>
        <v>2.6666666666666665</v>
      </c>
      <c r="H61" s="138">
        <v>40</v>
      </c>
      <c r="I61" s="139">
        <f t="shared" si="9"/>
        <v>6</v>
      </c>
      <c r="J61" s="138"/>
      <c r="K61" s="139"/>
      <c r="L61" s="138"/>
      <c r="M61" s="141"/>
      <c r="N61" s="138"/>
      <c r="O61" s="147"/>
      <c r="P61" s="143" t="s">
        <v>171</v>
      </c>
      <c r="Q61" s="216" t="s">
        <v>203</v>
      </c>
      <c r="R61" s="8"/>
      <c r="S61" s="13"/>
      <c r="T61" s="13"/>
      <c r="U61" s="13"/>
    </row>
    <row r="62" spans="1:23" s="15" customFormat="1" ht="48" customHeight="1" thickBot="1" x14ac:dyDescent="0.3">
      <c r="A62" s="312"/>
      <c r="B62" s="301"/>
      <c r="C62" s="148">
        <v>956</v>
      </c>
      <c r="D62" s="148" t="s">
        <v>22</v>
      </c>
      <c r="E62" s="149" t="s">
        <v>88</v>
      </c>
      <c r="F62" s="150">
        <v>40</v>
      </c>
      <c r="G62" s="151">
        <f t="shared" si="8"/>
        <v>2.6666666666666665</v>
      </c>
      <c r="H62" s="152">
        <v>39</v>
      </c>
      <c r="I62" s="153">
        <f t="shared" si="9"/>
        <v>6</v>
      </c>
      <c r="J62" s="152"/>
      <c r="K62" s="153"/>
      <c r="L62" s="152"/>
      <c r="M62" s="154"/>
      <c r="N62" s="152">
        <v>1</v>
      </c>
      <c r="O62" s="154">
        <v>2</v>
      </c>
      <c r="P62" s="155" t="s">
        <v>172</v>
      </c>
      <c r="Q62" s="217" t="s">
        <v>206</v>
      </c>
      <c r="R62" s="8"/>
      <c r="S62" s="13"/>
      <c r="T62" s="13"/>
      <c r="U62" s="13"/>
    </row>
    <row r="63" spans="1:23" s="13" customFormat="1" ht="36.75" customHeight="1" x14ac:dyDescent="0.25">
      <c r="A63" s="291" t="s">
        <v>89</v>
      </c>
      <c r="B63" s="289" t="s">
        <v>90</v>
      </c>
      <c r="C63" s="91">
        <v>908</v>
      </c>
      <c r="D63" s="91" t="s">
        <v>63</v>
      </c>
      <c r="E63" s="92" t="s">
        <v>91</v>
      </c>
      <c r="F63" s="93">
        <v>210</v>
      </c>
      <c r="G63" s="94">
        <f t="shared" si="7"/>
        <v>14</v>
      </c>
      <c r="H63" s="95">
        <v>210</v>
      </c>
      <c r="I63" s="96">
        <f t="shared" si="1"/>
        <v>14</v>
      </c>
      <c r="J63" s="101"/>
      <c r="K63" s="102"/>
      <c r="L63" s="101"/>
      <c r="M63" s="103"/>
      <c r="N63" s="104"/>
      <c r="O63" s="103"/>
      <c r="P63" s="99">
        <f t="shared" si="6"/>
        <v>14</v>
      </c>
      <c r="Q63" s="213"/>
      <c r="R63" s="8"/>
      <c r="V63" s="15"/>
      <c r="W63" s="15"/>
    </row>
    <row r="64" spans="1:23" s="13" customFormat="1" ht="36.75" customHeight="1" x14ac:dyDescent="0.25">
      <c r="A64" s="292"/>
      <c r="B64" s="290"/>
      <c r="C64" s="57">
        <v>959</v>
      </c>
      <c r="D64" s="57" t="s">
        <v>46</v>
      </c>
      <c r="E64" s="105" t="s">
        <v>92</v>
      </c>
      <c r="F64" s="84">
        <v>263</v>
      </c>
      <c r="G64" s="85">
        <f t="shared" si="7"/>
        <v>17.533333333333335</v>
      </c>
      <c r="H64" s="86">
        <v>263</v>
      </c>
      <c r="I64" s="87">
        <f t="shared" si="1"/>
        <v>18</v>
      </c>
      <c r="J64" s="71"/>
      <c r="K64" s="70"/>
      <c r="L64" s="71"/>
      <c r="M64" s="72"/>
      <c r="N64" s="69"/>
      <c r="O64" s="106"/>
      <c r="P64" s="82">
        <f t="shared" si="6"/>
        <v>18</v>
      </c>
      <c r="Q64" s="226"/>
      <c r="R64" s="8"/>
    </row>
    <row r="65" spans="1:20" s="13" customFormat="1" ht="36.75" customHeight="1" x14ac:dyDescent="0.25">
      <c r="A65" s="292"/>
      <c r="B65" s="290"/>
      <c r="C65" s="57">
        <v>887</v>
      </c>
      <c r="D65" s="57" t="s">
        <v>19</v>
      </c>
      <c r="E65" s="105" t="s">
        <v>93</v>
      </c>
      <c r="F65" s="84">
        <v>173</v>
      </c>
      <c r="G65" s="85">
        <f t="shared" si="7"/>
        <v>11.533333333333333</v>
      </c>
      <c r="H65" s="86">
        <v>173</v>
      </c>
      <c r="I65" s="87">
        <f t="shared" si="1"/>
        <v>12</v>
      </c>
      <c r="J65" s="71"/>
      <c r="K65" s="70"/>
      <c r="L65" s="71"/>
      <c r="M65" s="72"/>
      <c r="N65" s="69"/>
      <c r="O65" s="106"/>
      <c r="P65" s="82">
        <f t="shared" si="6"/>
        <v>12</v>
      </c>
      <c r="Q65" s="226"/>
      <c r="R65" s="8"/>
    </row>
    <row r="66" spans="1:20" s="13" customFormat="1" ht="36.75" customHeight="1" x14ac:dyDescent="0.25">
      <c r="A66" s="292"/>
      <c r="B66" s="290"/>
      <c r="C66" s="57">
        <v>888</v>
      </c>
      <c r="D66" s="57" t="s">
        <v>34</v>
      </c>
      <c r="E66" s="105" t="s">
        <v>94</v>
      </c>
      <c r="F66" s="84">
        <v>186</v>
      </c>
      <c r="G66" s="85">
        <f t="shared" si="7"/>
        <v>12.4</v>
      </c>
      <c r="H66" s="86">
        <v>186</v>
      </c>
      <c r="I66" s="87">
        <f t="shared" si="1"/>
        <v>13</v>
      </c>
      <c r="J66" s="107"/>
      <c r="K66" s="43"/>
      <c r="L66" s="107"/>
      <c r="M66" s="44"/>
      <c r="N66" s="42"/>
      <c r="O66" s="108"/>
      <c r="P66" s="46">
        <f t="shared" si="6"/>
        <v>13</v>
      </c>
      <c r="Q66" s="219"/>
      <c r="R66" s="8"/>
    </row>
    <row r="67" spans="1:20" s="13" customFormat="1" ht="60" x14ac:dyDescent="0.25">
      <c r="A67" s="292"/>
      <c r="B67" s="290"/>
      <c r="C67" s="57">
        <v>869</v>
      </c>
      <c r="D67" s="57" t="s">
        <v>65</v>
      </c>
      <c r="E67" s="109" t="s">
        <v>95</v>
      </c>
      <c r="F67" s="84">
        <v>53</v>
      </c>
      <c r="G67" s="85"/>
      <c r="H67" s="86"/>
      <c r="I67" s="87"/>
      <c r="J67" s="71">
        <f>[1]Количество!V74</f>
        <v>3</v>
      </c>
      <c r="K67" s="70">
        <v>1</v>
      </c>
      <c r="L67" s="71">
        <v>44</v>
      </c>
      <c r="M67" s="72">
        <f>CEILING(L67/10,1)</f>
        <v>5</v>
      </c>
      <c r="N67" s="69">
        <f>[2]Количество!Y74</f>
        <v>6</v>
      </c>
      <c r="O67" s="72">
        <v>2</v>
      </c>
      <c r="P67" s="82">
        <f t="shared" si="6"/>
        <v>8</v>
      </c>
      <c r="Q67" s="226"/>
      <c r="R67" s="8" t="s">
        <v>222</v>
      </c>
    </row>
    <row r="68" spans="1:20" s="13" customFormat="1" ht="33" customHeight="1" x14ac:dyDescent="0.25">
      <c r="A68" s="292"/>
      <c r="B68" s="290"/>
      <c r="C68" s="174">
        <v>903</v>
      </c>
      <c r="D68" s="174" t="s">
        <v>29</v>
      </c>
      <c r="E68" s="175" t="s">
        <v>96</v>
      </c>
      <c r="F68" s="176">
        <v>145</v>
      </c>
      <c r="G68" s="177">
        <f>F68/15</f>
        <v>9.6666666666666661</v>
      </c>
      <c r="H68" s="178">
        <v>145</v>
      </c>
      <c r="I68" s="179">
        <f t="shared" si="1"/>
        <v>10</v>
      </c>
      <c r="J68" s="206"/>
      <c r="K68" s="179"/>
      <c r="L68" s="206"/>
      <c r="M68" s="192"/>
      <c r="N68" s="178"/>
      <c r="O68" s="205"/>
      <c r="P68" s="182">
        <f t="shared" si="6"/>
        <v>10</v>
      </c>
      <c r="Q68" s="215"/>
      <c r="R68" s="8"/>
    </row>
    <row r="69" spans="1:20" s="13" customFormat="1" ht="33" customHeight="1" x14ac:dyDescent="0.25">
      <c r="A69" s="292"/>
      <c r="B69" s="290"/>
      <c r="C69" s="174">
        <v>905</v>
      </c>
      <c r="D69" s="174" t="s">
        <v>16</v>
      </c>
      <c r="E69" s="175" t="s">
        <v>97</v>
      </c>
      <c r="F69" s="176">
        <v>206</v>
      </c>
      <c r="G69" s="177">
        <f>F69/15</f>
        <v>13.733333333333333</v>
      </c>
      <c r="H69" s="178">
        <v>206</v>
      </c>
      <c r="I69" s="179">
        <f t="shared" si="1"/>
        <v>14</v>
      </c>
      <c r="J69" s="206"/>
      <c r="K69" s="179"/>
      <c r="L69" s="206"/>
      <c r="M69" s="192"/>
      <c r="N69" s="178"/>
      <c r="O69" s="205"/>
      <c r="P69" s="182">
        <f t="shared" si="6"/>
        <v>14</v>
      </c>
      <c r="Q69" s="215"/>
      <c r="R69" s="8"/>
    </row>
    <row r="70" spans="1:20" s="13" customFormat="1" ht="33" customHeight="1" x14ac:dyDescent="0.25">
      <c r="A70" s="292"/>
      <c r="B70" s="290"/>
      <c r="C70" s="174">
        <v>892</v>
      </c>
      <c r="D70" s="174" t="s">
        <v>43</v>
      </c>
      <c r="E70" s="175" t="s">
        <v>98</v>
      </c>
      <c r="F70" s="176">
        <v>234</v>
      </c>
      <c r="G70" s="177">
        <f>F70/15</f>
        <v>15.6</v>
      </c>
      <c r="H70" s="178">
        <v>234</v>
      </c>
      <c r="I70" s="179">
        <f t="shared" si="1"/>
        <v>16</v>
      </c>
      <c r="J70" s="206"/>
      <c r="K70" s="179"/>
      <c r="L70" s="206"/>
      <c r="M70" s="192"/>
      <c r="N70" s="178"/>
      <c r="O70" s="205"/>
      <c r="P70" s="182">
        <f t="shared" si="6"/>
        <v>16</v>
      </c>
      <c r="Q70" s="215"/>
      <c r="R70" s="8"/>
    </row>
    <row r="71" spans="1:20" s="13" customFormat="1" ht="33" customHeight="1" x14ac:dyDescent="0.25">
      <c r="A71" s="292"/>
      <c r="B71" s="290"/>
      <c r="C71" s="174">
        <v>913</v>
      </c>
      <c r="D71" s="174" t="s">
        <v>31</v>
      </c>
      <c r="E71" s="175" t="s">
        <v>99</v>
      </c>
      <c r="F71" s="176">
        <v>185</v>
      </c>
      <c r="G71" s="177">
        <f>F71/15</f>
        <v>12.333333333333334</v>
      </c>
      <c r="H71" s="178">
        <v>185</v>
      </c>
      <c r="I71" s="179">
        <f t="shared" si="1"/>
        <v>13</v>
      </c>
      <c r="J71" s="206"/>
      <c r="K71" s="179"/>
      <c r="L71" s="206"/>
      <c r="M71" s="192"/>
      <c r="N71" s="178"/>
      <c r="O71" s="205"/>
      <c r="P71" s="182">
        <f t="shared" si="6"/>
        <v>13</v>
      </c>
      <c r="Q71" s="215"/>
      <c r="R71" s="8"/>
    </row>
    <row r="72" spans="1:20" s="13" customFormat="1" ht="60.75" customHeight="1" x14ac:dyDescent="0.25">
      <c r="A72" s="292"/>
      <c r="B72" s="290"/>
      <c r="C72" s="246">
        <v>893</v>
      </c>
      <c r="D72" s="246" t="s">
        <v>27</v>
      </c>
      <c r="E72" s="247" t="s">
        <v>230</v>
      </c>
      <c r="F72" s="258">
        <v>126</v>
      </c>
      <c r="G72" s="259">
        <f>F72/15</f>
        <v>8.4</v>
      </c>
      <c r="H72" s="260">
        <v>123</v>
      </c>
      <c r="I72" s="261">
        <f t="shared" si="1"/>
        <v>9</v>
      </c>
      <c r="J72" s="262">
        <v>3</v>
      </c>
      <c r="K72" s="263">
        <v>1</v>
      </c>
      <c r="L72" s="264"/>
      <c r="M72" s="265"/>
      <c r="N72" s="260"/>
      <c r="O72" s="266"/>
      <c r="P72" s="243">
        <f t="shared" si="6"/>
        <v>10</v>
      </c>
      <c r="Q72" s="244" t="s">
        <v>227</v>
      </c>
      <c r="R72" s="8" t="s">
        <v>223</v>
      </c>
    </row>
    <row r="73" spans="1:20" s="13" customFormat="1" ht="33" customHeight="1" x14ac:dyDescent="0.25">
      <c r="A73" s="292"/>
      <c r="B73" s="290"/>
      <c r="C73" s="174">
        <v>802</v>
      </c>
      <c r="D73" s="174" t="s">
        <v>100</v>
      </c>
      <c r="E73" s="207" t="s">
        <v>101</v>
      </c>
      <c r="F73" s="176">
        <v>37</v>
      </c>
      <c r="G73" s="177"/>
      <c r="H73" s="178"/>
      <c r="I73" s="179"/>
      <c r="J73" s="206"/>
      <c r="K73" s="179"/>
      <c r="L73" s="206" t="s">
        <v>168</v>
      </c>
      <c r="M73" s="192">
        <v>5</v>
      </c>
      <c r="N73" s="178"/>
      <c r="O73" s="205"/>
      <c r="P73" s="182">
        <f t="shared" si="6"/>
        <v>5</v>
      </c>
      <c r="Q73" s="215" t="s">
        <v>166</v>
      </c>
      <c r="R73" s="8"/>
    </row>
    <row r="74" spans="1:20" s="13" customFormat="1" ht="33" customHeight="1" x14ac:dyDescent="0.25">
      <c r="A74" s="292"/>
      <c r="B74" s="290"/>
      <c r="C74" s="129">
        <v>907</v>
      </c>
      <c r="D74" s="129" t="s">
        <v>49</v>
      </c>
      <c r="E74" s="112" t="s">
        <v>102</v>
      </c>
      <c r="F74" s="137">
        <v>173</v>
      </c>
      <c r="G74" s="146">
        <f t="shared" ref="G74:G79" si="10">F74/15</f>
        <v>11.533333333333333</v>
      </c>
      <c r="H74" s="138">
        <v>173</v>
      </c>
      <c r="I74" s="139">
        <f t="shared" ref="I74:I133" si="11">CEILING(H74/15,1)</f>
        <v>12</v>
      </c>
      <c r="J74" s="140"/>
      <c r="K74" s="139"/>
      <c r="L74" s="140"/>
      <c r="M74" s="141"/>
      <c r="N74" s="138"/>
      <c r="O74" s="147"/>
      <c r="P74" s="143">
        <f t="shared" si="6"/>
        <v>12</v>
      </c>
      <c r="Q74" s="216"/>
      <c r="R74" s="8"/>
      <c r="S74" s="17"/>
      <c r="T74" s="17"/>
    </row>
    <row r="75" spans="1:20" s="13" customFormat="1" ht="33" customHeight="1" x14ac:dyDescent="0.25">
      <c r="A75" s="292"/>
      <c r="B75" s="290"/>
      <c r="C75" s="129">
        <v>889</v>
      </c>
      <c r="D75" s="129" t="s">
        <v>25</v>
      </c>
      <c r="E75" s="112" t="s">
        <v>103</v>
      </c>
      <c r="F75" s="137">
        <v>136</v>
      </c>
      <c r="G75" s="146">
        <f t="shared" si="10"/>
        <v>9.0666666666666664</v>
      </c>
      <c r="H75" s="138">
        <v>136</v>
      </c>
      <c r="I75" s="139">
        <f t="shared" si="11"/>
        <v>10</v>
      </c>
      <c r="J75" s="140"/>
      <c r="K75" s="139"/>
      <c r="L75" s="140"/>
      <c r="M75" s="141"/>
      <c r="N75" s="138"/>
      <c r="O75" s="147"/>
      <c r="P75" s="143">
        <f t="shared" si="6"/>
        <v>10</v>
      </c>
      <c r="Q75" s="216"/>
      <c r="R75" s="8"/>
      <c r="S75" s="17"/>
      <c r="T75" s="17"/>
    </row>
    <row r="76" spans="1:20" s="13" customFormat="1" ht="33" customHeight="1" x14ac:dyDescent="0.25">
      <c r="A76" s="292"/>
      <c r="B76" s="290"/>
      <c r="C76" s="129">
        <v>890</v>
      </c>
      <c r="D76" s="129" t="s">
        <v>37</v>
      </c>
      <c r="E76" s="112" t="s">
        <v>104</v>
      </c>
      <c r="F76" s="137">
        <v>184</v>
      </c>
      <c r="G76" s="146">
        <f t="shared" si="10"/>
        <v>12.266666666666667</v>
      </c>
      <c r="H76" s="138">
        <v>182</v>
      </c>
      <c r="I76" s="139">
        <f t="shared" si="11"/>
        <v>13</v>
      </c>
      <c r="J76" s="140">
        <v>2</v>
      </c>
      <c r="K76" s="139">
        <v>1</v>
      </c>
      <c r="L76" s="140"/>
      <c r="M76" s="141"/>
      <c r="N76" s="138"/>
      <c r="O76" s="147"/>
      <c r="P76" s="143">
        <f t="shared" si="6"/>
        <v>14</v>
      </c>
      <c r="Q76" s="216"/>
      <c r="R76" s="8" t="s">
        <v>114</v>
      </c>
      <c r="S76" s="17"/>
      <c r="T76" s="17"/>
    </row>
    <row r="77" spans="1:20" s="13" customFormat="1" ht="33" customHeight="1" x14ac:dyDescent="0.25">
      <c r="A77" s="292"/>
      <c r="B77" s="290"/>
      <c r="C77" s="129">
        <v>891</v>
      </c>
      <c r="D77" s="129" t="s">
        <v>41</v>
      </c>
      <c r="E77" s="112" t="s">
        <v>105</v>
      </c>
      <c r="F77" s="137">
        <v>179</v>
      </c>
      <c r="G77" s="146">
        <f t="shared" si="10"/>
        <v>11.933333333333334</v>
      </c>
      <c r="H77" s="138">
        <v>178</v>
      </c>
      <c r="I77" s="139">
        <f t="shared" si="11"/>
        <v>12</v>
      </c>
      <c r="J77" s="140">
        <v>1</v>
      </c>
      <c r="K77" s="139">
        <v>1</v>
      </c>
      <c r="L77" s="140"/>
      <c r="M77" s="141"/>
      <c r="N77" s="138"/>
      <c r="O77" s="147"/>
      <c r="P77" s="143">
        <f t="shared" si="6"/>
        <v>13</v>
      </c>
      <c r="Q77" s="216"/>
      <c r="R77" s="8" t="s">
        <v>167</v>
      </c>
      <c r="S77" s="17"/>
      <c r="T77" s="17"/>
    </row>
    <row r="78" spans="1:20" s="13" customFormat="1" ht="33" customHeight="1" x14ac:dyDescent="0.25">
      <c r="A78" s="292"/>
      <c r="B78" s="290"/>
      <c r="C78" s="129">
        <v>956</v>
      </c>
      <c r="D78" s="129" t="s">
        <v>22</v>
      </c>
      <c r="E78" s="112" t="s">
        <v>106</v>
      </c>
      <c r="F78" s="137">
        <v>167</v>
      </c>
      <c r="G78" s="146">
        <f t="shared" si="10"/>
        <v>11.133333333333333</v>
      </c>
      <c r="H78" s="138">
        <v>167</v>
      </c>
      <c r="I78" s="139">
        <f t="shared" si="11"/>
        <v>12</v>
      </c>
      <c r="J78" s="140"/>
      <c r="K78" s="139"/>
      <c r="L78" s="140"/>
      <c r="M78" s="141"/>
      <c r="N78" s="138"/>
      <c r="O78" s="147"/>
      <c r="P78" s="143">
        <f t="shared" si="6"/>
        <v>12</v>
      </c>
      <c r="Q78" s="216"/>
      <c r="R78" s="8"/>
      <c r="S78" s="17"/>
      <c r="T78" s="17"/>
    </row>
    <row r="79" spans="1:20" s="13" customFormat="1" ht="33" customHeight="1" x14ac:dyDescent="0.25">
      <c r="A79" s="292"/>
      <c r="B79" s="290"/>
      <c r="C79" s="129">
        <v>868</v>
      </c>
      <c r="D79" s="129" t="s">
        <v>54</v>
      </c>
      <c r="E79" s="112" t="s">
        <v>107</v>
      </c>
      <c r="F79" s="137">
        <v>161</v>
      </c>
      <c r="G79" s="146">
        <f t="shared" si="10"/>
        <v>10.733333333333333</v>
      </c>
      <c r="H79" s="138">
        <v>160</v>
      </c>
      <c r="I79" s="139">
        <f t="shared" si="11"/>
        <v>11</v>
      </c>
      <c r="J79" s="140">
        <v>1</v>
      </c>
      <c r="K79" s="139">
        <v>1</v>
      </c>
      <c r="L79" s="140"/>
      <c r="M79" s="141"/>
      <c r="N79" s="138"/>
      <c r="O79" s="147"/>
      <c r="P79" s="143">
        <f t="shared" si="6"/>
        <v>12</v>
      </c>
      <c r="Q79" s="216"/>
      <c r="R79" s="8" t="s">
        <v>108</v>
      </c>
      <c r="S79" s="17"/>
      <c r="T79" s="17"/>
    </row>
    <row r="80" spans="1:20" s="13" customFormat="1" ht="30" x14ac:dyDescent="0.25">
      <c r="A80" s="292"/>
      <c r="B80" s="290"/>
      <c r="C80" s="129">
        <v>870</v>
      </c>
      <c r="D80" s="129" t="s">
        <v>14</v>
      </c>
      <c r="E80" s="112" t="s">
        <v>109</v>
      </c>
      <c r="F80" s="137">
        <v>40</v>
      </c>
      <c r="G80" s="146">
        <f>F80/5</f>
        <v>8</v>
      </c>
      <c r="H80" s="138"/>
      <c r="I80" s="139"/>
      <c r="J80" s="140"/>
      <c r="K80" s="139"/>
      <c r="L80" s="140">
        <v>40</v>
      </c>
      <c r="M80" s="141">
        <v>4</v>
      </c>
      <c r="N80" s="138"/>
      <c r="O80" s="147"/>
      <c r="P80" s="143">
        <f t="shared" si="6"/>
        <v>4</v>
      </c>
      <c r="Q80" s="216"/>
      <c r="R80" s="8"/>
    </row>
    <row r="81" spans="1:20" s="13" customFormat="1" ht="33" customHeight="1" thickBot="1" x14ac:dyDescent="0.3">
      <c r="A81" s="293"/>
      <c r="B81" s="290"/>
      <c r="C81" s="156">
        <v>801</v>
      </c>
      <c r="D81" s="156" t="s">
        <v>110</v>
      </c>
      <c r="E81" s="149" t="s">
        <v>110</v>
      </c>
      <c r="F81" s="150">
        <v>7</v>
      </c>
      <c r="G81" s="151">
        <f>F81/5</f>
        <v>1.4</v>
      </c>
      <c r="H81" s="152"/>
      <c r="I81" s="153"/>
      <c r="J81" s="157"/>
      <c r="K81" s="153"/>
      <c r="L81" s="157">
        <v>7</v>
      </c>
      <c r="M81" s="154">
        <v>2</v>
      </c>
      <c r="N81" s="152"/>
      <c r="O81" s="158"/>
      <c r="P81" s="159">
        <v>2</v>
      </c>
      <c r="Q81" s="227" t="s">
        <v>165</v>
      </c>
      <c r="R81" s="8"/>
    </row>
    <row r="82" spans="1:20" s="13" customFormat="1" ht="33" customHeight="1" x14ac:dyDescent="0.25">
      <c r="A82" s="291" t="s">
        <v>111</v>
      </c>
      <c r="B82" s="289" t="s">
        <v>112</v>
      </c>
      <c r="C82" s="91">
        <v>908</v>
      </c>
      <c r="D82" s="91" t="s">
        <v>63</v>
      </c>
      <c r="E82" s="92" t="s">
        <v>91</v>
      </c>
      <c r="F82" s="93">
        <v>211</v>
      </c>
      <c r="G82" s="94">
        <f>F82/15</f>
        <v>14.066666666666666</v>
      </c>
      <c r="H82" s="95">
        <v>211</v>
      </c>
      <c r="I82" s="96">
        <f t="shared" si="11"/>
        <v>15</v>
      </c>
      <c r="J82" s="101"/>
      <c r="K82" s="102"/>
      <c r="L82" s="101"/>
      <c r="M82" s="103"/>
      <c r="N82" s="104"/>
      <c r="O82" s="103"/>
      <c r="P82" s="99">
        <f t="shared" si="6"/>
        <v>15</v>
      </c>
      <c r="Q82" s="213"/>
      <c r="R82" s="8"/>
    </row>
    <row r="83" spans="1:20" s="13" customFormat="1" ht="33" customHeight="1" x14ac:dyDescent="0.25">
      <c r="A83" s="292"/>
      <c r="B83" s="290"/>
      <c r="C83" s="57">
        <v>959</v>
      </c>
      <c r="D83" s="57" t="s">
        <v>46</v>
      </c>
      <c r="E83" s="105" t="s">
        <v>92</v>
      </c>
      <c r="F83" s="84">
        <v>270</v>
      </c>
      <c r="G83" s="85">
        <f t="shared" ref="G83:G86" si="12">F83/15</f>
        <v>18</v>
      </c>
      <c r="H83" s="86">
        <v>270</v>
      </c>
      <c r="I83" s="87">
        <f t="shared" si="11"/>
        <v>18</v>
      </c>
      <c r="J83" s="71"/>
      <c r="K83" s="70"/>
      <c r="L83" s="71"/>
      <c r="M83" s="72"/>
      <c r="N83" s="69"/>
      <c r="O83" s="106"/>
      <c r="P83" s="82">
        <f t="shared" si="6"/>
        <v>18</v>
      </c>
      <c r="Q83" s="226"/>
      <c r="R83" s="8"/>
    </row>
    <row r="84" spans="1:20" s="13" customFormat="1" ht="33" customHeight="1" x14ac:dyDescent="0.25">
      <c r="A84" s="292"/>
      <c r="B84" s="290"/>
      <c r="C84" s="57">
        <v>887</v>
      </c>
      <c r="D84" s="57" t="s">
        <v>19</v>
      </c>
      <c r="E84" s="105" t="s">
        <v>93</v>
      </c>
      <c r="F84" s="84">
        <v>177</v>
      </c>
      <c r="G84" s="85">
        <f t="shared" si="12"/>
        <v>11.8</v>
      </c>
      <c r="H84" s="86">
        <v>177</v>
      </c>
      <c r="I84" s="87">
        <f t="shared" si="11"/>
        <v>12</v>
      </c>
      <c r="J84" s="71"/>
      <c r="K84" s="70"/>
      <c r="L84" s="71"/>
      <c r="M84" s="72"/>
      <c r="N84" s="69"/>
      <c r="O84" s="106"/>
      <c r="P84" s="82">
        <f t="shared" si="6"/>
        <v>12</v>
      </c>
      <c r="Q84" s="226"/>
      <c r="R84" s="8"/>
    </row>
    <row r="85" spans="1:20" s="13" customFormat="1" ht="33" customHeight="1" x14ac:dyDescent="0.25">
      <c r="A85" s="292"/>
      <c r="B85" s="290"/>
      <c r="C85" s="57">
        <v>888</v>
      </c>
      <c r="D85" s="57" t="s">
        <v>34</v>
      </c>
      <c r="E85" s="105" t="s">
        <v>94</v>
      </c>
      <c r="F85" s="84">
        <v>187</v>
      </c>
      <c r="G85" s="85">
        <f t="shared" si="12"/>
        <v>12.466666666666667</v>
      </c>
      <c r="H85" s="86">
        <v>187</v>
      </c>
      <c r="I85" s="87">
        <f t="shared" si="11"/>
        <v>13</v>
      </c>
      <c r="J85" s="107"/>
      <c r="K85" s="43"/>
      <c r="L85" s="107"/>
      <c r="M85" s="44"/>
      <c r="N85" s="42"/>
      <c r="O85" s="108"/>
      <c r="P85" s="46">
        <f t="shared" si="6"/>
        <v>13</v>
      </c>
      <c r="Q85" s="219"/>
      <c r="R85" s="8"/>
    </row>
    <row r="86" spans="1:20" s="13" customFormat="1" ht="48.75" customHeight="1" x14ac:dyDescent="0.25">
      <c r="A86" s="292"/>
      <c r="B86" s="290"/>
      <c r="C86" s="57">
        <v>869</v>
      </c>
      <c r="D86" s="57" t="s">
        <v>65</v>
      </c>
      <c r="E86" s="109" t="s">
        <v>113</v>
      </c>
      <c r="F86" s="84">
        <v>53</v>
      </c>
      <c r="G86" s="85">
        <f t="shared" si="12"/>
        <v>3.5333333333333332</v>
      </c>
      <c r="H86" s="86"/>
      <c r="I86" s="87"/>
      <c r="J86" s="71">
        <v>2</v>
      </c>
      <c r="K86" s="70">
        <v>1</v>
      </c>
      <c r="L86" s="71">
        <v>45</v>
      </c>
      <c r="M86" s="72">
        <f>CEILING(L86/10,1)</f>
        <v>5</v>
      </c>
      <c r="N86" s="69">
        <f>[2]Количество!Y74</f>
        <v>6</v>
      </c>
      <c r="O86" s="72">
        <v>2</v>
      </c>
      <c r="P86" s="82">
        <f t="shared" si="6"/>
        <v>8</v>
      </c>
      <c r="Q86" s="226"/>
      <c r="R86" s="8" t="s">
        <v>224</v>
      </c>
    </row>
    <row r="87" spans="1:20" s="13" customFormat="1" ht="34.5" customHeight="1" x14ac:dyDescent="0.25">
      <c r="A87" s="292"/>
      <c r="B87" s="290"/>
      <c r="C87" s="174">
        <v>903</v>
      </c>
      <c r="D87" s="174" t="s">
        <v>29</v>
      </c>
      <c r="E87" s="175" t="s">
        <v>96</v>
      </c>
      <c r="F87" s="176">
        <v>145</v>
      </c>
      <c r="G87" s="177">
        <f>F87/15</f>
        <v>9.6666666666666661</v>
      </c>
      <c r="H87" s="178">
        <v>145</v>
      </c>
      <c r="I87" s="179">
        <f t="shared" si="11"/>
        <v>10</v>
      </c>
      <c r="J87" s="206"/>
      <c r="K87" s="179"/>
      <c r="L87" s="206"/>
      <c r="M87" s="192"/>
      <c r="N87" s="178"/>
      <c r="O87" s="205"/>
      <c r="P87" s="182">
        <f t="shared" si="6"/>
        <v>10</v>
      </c>
      <c r="Q87" s="215"/>
      <c r="R87" s="8"/>
    </row>
    <row r="88" spans="1:20" s="13" customFormat="1" ht="34.5" customHeight="1" x14ac:dyDescent="0.25">
      <c r="A88" s="292"/>
      <c r="B88" s="290"/>
      <c r="C88" s="174">
        <v>905</v>
      </c>
      <c r="D88" s="174" t="s">
        <v>16</v>
      </c>
      <c r="E88" s="175" t="s">
        <v>97</v>
      </c>
      <c r="F88" s="176">
        <v>203</v>
      </c>
      <c r="G88" s="177">
        <f>F88/15</f>
        <v>13.533333333333333</v>
      </c>
      <c r="H88" s="178">
        <v>203</v>
      </c>
      <c r="I88" s="179">
        <f t="shared" si="11"/>
        <v>14</v>
      </c>
      <c r="J88" s="206"/>
      <c r="K88" s="179"/>
      <c r="L88" s="206"/>
      <c r="M88" s="192"/>
      <c r="N88" s="178"/>
      <c r="O88" s="205"/>
      <c r="P88" s="182">
        <f t="shared" si="6"/>
        <v>14</v>
      </c>
      <c r="Q88" s="215"/>
      <c r="R88" s="8"/>
    </row>
    <row r="89" spans="1:20" s="13" customFormat="1" ht="34.5" customHeight="1" x14ac:dyDescent="0.25">
      <c r="A89" s="292"/>
      <c r="B89" s="290"/>
      <c r="C89" s="174">
        <v>892</v>
      </c>
      <c r="D89" s="174" t="s">
        <v>43</v>
      </c>
      <c r="E89" s="175" t="s">
        <v>98</v>
      </c>
      <c r="F89" s="176">
        <v>234</v>
      </c>
      <c r="G89" s="177">
        <f>F89/15</f>
        <v>15.6</v>
      </c>
      <c r="H89" s="178">
        <v>234</v>
      </c>
      <c r="I89" s="179">
        <f t="shared" si="11"/>
        <v>16</v>
      </c>
      <c r="J89" s="206"/>
      <c r="K89" s="179"/>
      <c r="L89" s="206"/>
      <c r="M89" s="192"/>
      <c r="N89" s="178"/>
      <c r="O89" s="205"/>
      <c r="P89" s="182">
        <f t="shared" si="6"/>
        <v>16</v>
      </c>
      <c r="Q89" s="215"/>
      <c r="R89" s="8"/>
    </row>
    <row r="90" spans="1:20" s="13" customFormat="1" ht="34.5" customHeight="1" x14ac:dyDescent="0.25">
      <c r="A90" s="292"/>
      <c r="B90" s="290"/>
      <c r="C90" s="174">
        <v>913</v>
      </c>
      <c r="D90" s="174" t="s">
        <v>31</v>
      </c>
      <c r="E90" s="175" t="s">
        <v>99</v>
      </c>
      <c r="F90" s="176">
        <v>185</v>
      </c>
      <c r="G90" s="177">
        <f>F90/15</f>
        <v>12.333333333333334</v>
      </c>
      <c r="H90" s="178">
        <v>185</v>
      </c>
      <c r="I90" s="179">
        <f t="shared" si="11"/>
        <v>13</v>
      </c>
      <c r="J90" s="206"/>
      <c r="K90" s="179"/>
      <c r="L90" s="206"/>
      <c r="M90" s="192"/>
      <c r="N90" s="178"/>
      <c r="O90" s="205"/>
      <c r="P90" s="182">
        <f t="shared" si="6"/>
        <v>13</v>
      </c>
      <c r="Q90" s="215"/>
      <c r="R90" s="8"/>
    </row>
    <row r="91" spans="1:20" s="13" customFormat="1" ht="90" x14ac:dyDescent="0.25">
      <c r="A91" s="292"/>
      <c r="B91" s="290"/>
      <c r="C91" s="246">
        <v>893</v>
      </c>
      <c r="D91" s="246" t="s">
        <v>27</v>
      </c>
      <c r="E91" s="247" t="s">
        <v>231</v>
      </c>
      <c r="F91" s="258">
        <v>140</v>
      </c>
      <c r="G91" s="259">
        <f>F91/15</f>
        <v>9.3333333333333339</v>
      </c>
      <c r="H91" s="260">
        <v>137</v>
      </c>
      <c r="I91" s="261">
        <f t="shared" si="11"/>
        <v>10</v>
      </c>
      <c r="J91" s="264">
        <v>3</v>
      </c>
      <c r="K91" s="261">
        <v>1</v>
      </c>
      <c r="L91" s="264"/>
      <c r="M91" s="265"/>
      <c r="N91" s="260"/>
      <c r="O91" s="266"/>
      <c r="P91" s="243">
        <f t="shared" si="6"/>
        <v>11</v>
      </c>
      <c r="Q91" s="244" t="s">
        <v>228</v>
      </c>
      <c r="R91" s="8" t="s">
        <v>223</v>
      </c>
    </row>
    <row r="92" spans="1:20" s="13" customFormat="1" ht="35.25" customHeight="1" x14ac:dyDescent="0.25">
      <c r="A92" s="292"/>
      <c r="B92" s="290"/>
      <c r="C92" s="174">
        <v>802</v>
      </c>
      <c r="D92" s="174" t="s">
        <v>100</v>
      </c>
      <c r="E92" s="207" t="s">
        <v>101</v>
      </c>
      <c r="F92" s="176">
        <v>37</v>
      </c>
      <c r="G92" s="177"/>
      <c r="H92" s="178"/>
      <c r="I92" s="179"/>
      <c r="J92" s="206"/>
      <c r="K92" s="179"/>
      <c r="L92" s="206" t="s">
        <v>169</v>
      </c>
      <c r="M92" s="192">
        <v>4</v>
      </c>
      <c r="N92" s="178"/>
      <c r="O92" s="205"/>
      <c r="P92" s="182">
        <f t="shared" si="6"/>
        <v>4</v>
      </c>
      <c r="Q92" s="215"/>
      <c r="R92" s="8"/>
    </row>
    <row r="93" spans="1:20" s="13" customFormat="1" ht="36.75" customHeight="1" x14ac:dyDescent="0.25">
      <c r="A93" s="292"/>
      <c r="B93" s="290"/>
      <c r="C93" s="129">
        <v>907</v>
      </c>
      <c r="D93" s="129" t="s">
        <v>49</v>
      </c>
      <c r="E93" s="112" t="s">
        <v>102</v>
      </c>
      <c r="F93" s="137">
        <v>175</v>
      </c>
      <c r="G93" s="146">
        <f t="shared" ref="G93:G98" si="13">F93/15</f>
        <v>11.666666666666666</v>
      </c>
      <c r="H93" s="138">
        <v>175</v>
      </c>
      <c r="I93" s="139">
        <f t="shared" si="11"/>
        <v>12</v>
      </c>
      <c r="J93" s="140"/>
      <c r="K93" s="139"/>
      <c r="L93" s="140"/>
      <c r="M93" s="141"/>
      <c r="N93" s="138"/>
      <c r="O93" s="147"/>
      <c r="P93" s="143">
        <f t="shared" si="6"/>
        <v>12</v>
      </c>
      <c r="Q93" s="216"/>
      <c r="R93" s="8"/>
      <c r="S93" s="17"/>
      <c r="T93" s="17"/>
    </row>
    <row r="94" spans="1:20" s="13" customFormat="1" ht="36.75" customHeight="1" x14ac:dyDescent="0.25">
      <c r="A94" s="292"/>
      <c r="B94" s="290"/>
      <c r="C94" s="129">
        <v>889</v>
      </c>
      <c r="D94" s="129" t="s">
        <v>25</v>
      </c>
      <c r="E94" s="112" t="s">
        <v>103</v>
      </c>
      <c r="F94" s="137">
        <v>136</v>
      </c>
      <c r="G94" s="146">
        <f t="shared" si="13"/>
        <v>9.0666666666666664</v>
      </c>
      <c r="H94" s="138">
        <v>136</v>
      </c>
      <c r="I94" s="139">
        <f t="shared" si="11"/>
        <v>10</v>
      </c>
      <c r="J94" s="140"/>
      <c r="K94" s="139"/>
      <c r="L94" s="140"/>
      <c r="M94" s="141"/>
      <c r="N94" s="138"/>
      <c r="O94" s="147"/>
      <c r="P94" s="143">
        <f t="shared" si="6"/>
        <v>10</v>
      </c>
      <c r="Q94" s="216"/>
      <c r="R94" s="8"/>
      <c r="S94" s="17"/>
      <c r="T94" s="17"/>
    </row>
    <row r="95" spans="1:20" s="13" customFormat="1" ht="36.75" customHeight="1" x14ac:dyDescent="0.25">
      <c r="A95" s="292"/>
      <c r="B95" s="290"/>
      <c r="C95" s="129">
        <v>890</v>
      </c>
      <c r="D95" s="129" t="s">
        <v>37</v>
      </c>
      <c r="E95" s="112" t="s">
        <v>104</v>
      </c>
      <c r="F95" s="137">
        <v>188</v>
      </c>
      <c r="G95" s="146">
        <f t="shared" si="13"/>
        <v>12.533333333333333</v>
      </c>
      <c r="H95" s="138">
        <v>186</v>
      </c>
      <c r="I95" s="139">
        <f t="shared" si="11"/>
        <v>13</v>
      </c>
      <c r="J95" s="140">
        <v>2</v>
      </c>
      <c r="K95" s="139">
        <v>1</v>
      </c>
      <c r="L95" s="140"/>
      <c r="M95" s="141"/>
      <c r="N95" s="138"/>
      <c r="O95" s="147"/>
      <c r="P95" s="143">
        <f t="shared" si="6"/>
        <v>14</v>
      </c>
      <c r="Q95" s="216"/>
      <c r="R95" s="8" t="s">
        <v>114</v>
      </c>
      <c r="S95" s="17"/>
      <c r="T95" s="17"/>
    </row>
    <row r="96" spans="1:20" s="13" customFormat="1" ht="36.75" customHeight="1" x14ac:dyDescent="0.25">
      <c r="A96" s="292"/>
      <c r="B96" s="290"/>
      <c r="C96" s="129">
        <v>891</v>
      </c>
      <c r="D96" s="129" t="s">
        <v>41</v>
      </c>
      <c r="E96" s="112" t="s">
        <v>105</v>
      </c>
      <c r="F96" s="137">
        <v>181</v>
      </c>
      <c r="G96" s="146">
        <f t="shared" si="13"/>
        <v>12.066666666666666</v>
      </c>
      <c r="H96" s="138">
        <v>180</v>
      </c>
      <c r="I96" s="139">
        <f t="shared" si="11"/>
        <v>12</v>
      </c>
      <c r="J96" s="140">
        <v>1</v>
      </c>
      <c r="K96" s="139">
        <v>1</v>
      </c>
      <c r="L96" s="140"/>
      <c r="M96" s="141"/>
      <c r="N96" s="138"/>
      <c r="O96" s="147"/>
      <c r="P96" s="143">
        <f t="shared" si="6"/>
        <v>13</v>
      </c>
      <c r="Q96" s="216"/>
      <c r="R96" s="8" t="s">
        <v>167</v>
      </c>
      <c r="S96" s="17"/>
      <c r="T96" s="17"/>
    </row>
    <row r="97" spans="1:20" s="13" customFormat="1" ht="36.75" customHeight="1" x14ac:dyDescent="0.25">
      <c r="A97" s="292"/>
      <c r="B97" s="290"/>
      <c r="C97" s="129">
        <v>956</v>
      </c>
      <c r="D97" s="129" t="s">
        <v>22</v>
      </c>
      <c r="E97" s="112" t="s">
        <v>106</v>
      </c>
      <c r="F97" s="137">
        <v>169</v>
      </c>
      <c r="G97" s="146">
        <f t="shared" si="13"/>
        <v>11.266666666666667</v>
      </c>
      <c r="H97" s="138">
        <v>169</v>
      </c>
      <c r="I97" s="139">
        <f t="shared" si="11"/>
        <v>12</v>
      </c>
      <c r="J97" s="140"/>
      <c r="K97" s="139"/>
      <c r="L97" s="140"/>
      <c r="M97" s="141"/>
      <c r="N97" s="138"/>
      <c r="O97" s="147"/>
      <c r="P97" s="143">
        <f t="shared" si="6"/>
        <v>12</v>
      </c>
      <c r="Q97" s="216"/>
      <c r="R97" s="8"/>
      <c r="S97" s="17"/>
      <c r="T97" s="17"/>
    </row>
    <row r="98" spans="1:20" s="13" customFormat="1" ht="36.75" customHeight="1" x14ac:dyDescent="0.25">
      <c r="A98" s="292"/>
      <c r="B98" s="290"/>
      <c r="C98" s="129">
        <v>868</v>
      </c>
      <c r="D98" s="129" t="s">
        <v>54</v>
      </c>
      <c r="E98" s="112" t="s">
        <v>107</v>
      </c>
      <c r="F98" s="137">
        <v>163</v>
      </c>
      <c r="G98" s="146">
        <f t="shared" si="13"/>
        <v>10.866666666666667</v>
      </c>
      <c r="H98" s="138">
        <v>163</v>
      </c>
      <c r="I98" s="139">
        <f t="shared" si="11"/>
        <v>11</v>
      </c>
      <c r="J98" s="140"/>
      <c r="K98" s="139"/>
      <c r="L98" s="140"/>
      <c r="M98" s="141"/>
      <c r="N98" s="138"/>
      <c r="O98" s="147"/>
      <c r="P98" s="143">
        <f t="shared" si="6"/>
        <v>11</v>
      </c>
      <c r="Q98" s="216"/>
      <c r="R98" s="8"/>
      <c r="S98" s="17"/>
      <c r="T98" s="17"/>
    </row>
    <row r="99" spans="1:20" s="13" customFormat="1" ht="36.75" customHeight="1" x14ac:dyDescent="0.25">
      <c r="A99" s="292"/>
      <c r="B99" s="290"/>
      <c r="C99" s="129">
        <v>870</v>
      </c>
      <c r="D99" s="129" t="s">
        <v>14</v>
      </c>
      <c r="E99" s="112" t="s">
        <v>109</v>
      </c>
      <c r="F99" s="137">
        <v>41</v>
      </c>
      <c r="G99" s="146">
        <f>F99/10</f>
        <v>4.0999999999999996</v>
      </c>
      <c r="H99" s="138"/>
      <c r="I99" s="139"/>
      <c r="J99" s="140"/>
      <c r="K99" s="139"/>
      <c r="L99" s="140">
        <v>41</v>
      </c>
      <c r="M99" s="141">
        <f>CEILING(L99/10,1)</f>
        <v>5</v>
      </c>
      <c r="N99" s="138"/>
      <c r="O99" s="147"/>
      <c r="P99" s="143">
        <f t="shared" si="6"/>
        <v>5</v>
      </c>
      <c r="Q99" s="216"/>
      <c r="R99" s="8"/>
    </row>
    <row r="100" spans="1:20" s="13" customFormat="1" ht="36.75" customHeight="1" thickBot="1" x14ac:dyDescent="0.3">
      <c r="A100" s="293"/>
      <c r="B100" s="294"/>
      <c r="C100" s="160">
        <v>801</v>
      </c>
      <c r="D100" s="160" t="s">
        <v>110</v>
      </c>
      <c r="E100" s="161" t="s">
        <v>110</v>
      </c>
      <c r="F100" s="150">
        <v>7</v>
      </c>
      <c r="G100" s="151">
        <f>F100/5</f>
        <v>1.4</v>
      </c>
      <c r="H100" s="152"/>
      <c r="I100" s="153"/>
      <c r="J100" s="162"/>
      <c r="K100" s="163"/>
      <c r="L100" s="162">
        <v>7</v>
      </c>
      <c r="M100" s="164">
        <v>2</v>
      </c>
      <c r="N100" s="165"/>
      <c r="O100" s="166"/>
      <c r="P100" s="159">
        <v>2</v>
      </c>
      <c r="Q100" s="227" t="s">
        <v>165</v>
      </c>
      <c r="R100" s="8"/>
    </row>
    <row r="101" spans="1:20" s="13" customFormat="1" ht="38.25" customHeight="1" x14ac:dyDescent="0.25">
      <c r="A101" s="313" t="s">
        <v>115</v>
      </c>
      <c r="B101" s="281" t="s">
        <v>116</v>
      </c>
      <c r="C101" s="111">
        <v>907</v>
      </c>
      <c r="D101" s="111" t="s">
        <v>49</v>
      </c>
      <c r="E101" s="121" t="s">
        <v>15</v>
      </c>
      <c r="F101" s="122">
        <v>23</v>
      </c>
      <c r="G101" s="167">
        <f>F101/15</f>
        <v>1.5333333333333334</v>
      </c>
      <c r="H101" s="124">
        <v>23</v>
      </c>
      <c r="I101" s="125">
        <f t="shared" si="11"/>
        <v>2</v>
      </c>
      <c r="J101" s="124"/>
      <c r="K101" s="125"/>
      <c r="L101" s="124"/>
      <c r="M101" s="132"/>
      <c r="N101" s="124"/>
      <c r="O101" s="168"/>
      <c r="P101" s="128">
        <f t="shared" si="6"/>
        <v>2</v>
      </c>
      <c r="Q101" s="220"/>
      <c r="R101" s="8"/>
    </row>
    <row r="102" spans="1:20" s="13" customFormat="1" ht="38.25" customHeight="1" x14ac:dyDescent="0.25">
      <c r="A102" s="314"/>
      <c r="B102" s="301"/>
      <c r="C102" s="174">
        <v>892</v>
      </c>
      <c r="D102" s="174" t="s">
        <v>43</v>
      </c>
      <c r="E102" s="175" t="s">
        <v>17</v>
      </c>
      <c r="F102" s="194">
        <v>47</v>
      </c>
      <c r="G102" s="208">
        <f>F102/15</f>
        <v>3.1333333333333333</v>
      </c>
      <c r="H102" s="196">
        <v>47</v>
      </c>
      <c r="I102" s="197">
        <f t="shared" si="11"/>
        <v>4</v>
      </c>
      <c r="J102" s="196"/>
      <c r="K102" s="197"/>
      <c r="L102" s="196"/>
      <c r="M102" s="198"/>
      <c r="N102" s="196"/>
      <c r="O102" s="209"/>
      <c r="P102" s="200">
        <f t="shared" si="6"/>
        <v>4</v>
      </c>
      <c r="Q102" s="223"/>
      <c r="R102" s="8"/>
    </row>
    <row r="103" spans="1:20" s="13" customFormat="1" ht="38.25" customHeight="1" x14ac:dyDescent="0.25">
      <c r="A103" s="314"/>
      <c r="B103" s="315"/>
      <c r="C103" s="57">
        <v>908</v>
      </c>
      <c r="D103" s="57" t="s">
        <v>63</v>
      </c>
      <c r="E103" s="83" t="s">
        <v>20</v>
      </c>
      <c r="F103" s="84">
        <v>16</v>
      </c>
      <c r="G103" s="68">
        <f>F103/15</f>
        <v>1.0666666666666667</v>
      </c>
      <c r="H103" s="69">
        <v>16</v>
      </c>
      <c r="I103" s="70">
        <f t="shared" si="11"/>
        <v>2</v>
      </c>
      <c r="J103" s="69"/>
      <c r="K103" s="70"/>
      <c r="L103" s="69"/>
      <c r="M103" s="72"/>
      <c r="N103" s="69"/>
      <c r="O103" s="106"/>
      <c r="P103" s="82">
        <f t="shared" ref="P103:P104" si="14">I103+K103+M103+O103</f>
        <v>2</v>
      </c>
      <c r="Q103" s="226"/>
      <c r="R103" s="8"/>
    </row>
    <row r="104" spans="1:20" s="13" customFormat="1" ht="38.25" hidden="1" customHeight="1" thickBot="1" x14ac:dyDescent="0.3">
      <c r="A104" s="314"/>
      <c r="B104" s="316" t="s">
        <v>21</v>
      </c>
      <c r="C104" s="129"/>
      <c r="D104" s="111"/>
      <c r="E104" s="136"/>
      <c r="F104" s="113"/>
      <c r="G104" s="114"/>
      <c r="H104" s="115"/>
      <c r="I104" s="116">
        <f t="shared" si="11"/>
        <v>0</v>
      </c>
      <c r="J104" s="115"/>
      <c r="K104" s="116"/>
      <c r="L104" s="115"/>
      <c r="M104" s="131"/>
      <c r="N104" s="115"/>
      <c r="O104" s="169"/>
      <c r="P104" s="119">
        <f t="shared" si="14"/>
        <v>0</v>
      </c>
      <c r="Q104" s="218"/>
      <c r="R104" s="8"/>
    </row>
    <row r="105" spans="1:20" s="13" customFormat="1" ht="38.25" hidden="1" customHeight="1" x14ac:dyDescent="0.25">
      <c r="A105" s="314"/>
      <c r="B105" s="310"/>
      <c r="C105" s="210"/>
      <c r="D105" s="174"/>
      <c r="E105" s="175"/>
      <c r="F105" s="194"/>
      <c r="G105" s="208"/>
      <c r="H105" s="196"/>
      <c r="I105" s="197">
        <f t="shared" si="11"/>
        <v>0</v>
      </c>
      <c r="J105" s="196"/>
      <c r="K105" s="197"/>
      <c r="L105" s="196"/>
      <c r="M105" s="198"/>
      <c r="N105" s="196"/>
      <c r="O105" s="209"/>
      <c r="P105" s="200"/>
      <c r="Q105" s="223"/>
      <c r="R105" s="8"/>
    </row>
    <row r="106" spans="1:20" s="13" customFormat="1" ht="38.25" customHeight="1" x14ac:dyDescent="0.25">
      <c r="A106" s="314"/>
      <c r="B106" s="317" t="s">
        <v>48</v>
      </c>
      <c r="C106" s="111">
        <v>907</v>
      </c>
      <c r="D106" s="111" t="s">
        <v>49</v>
      </c>
      <c r="E106" s="136" t="s">
        <v>117</v>
      </c>
      <c r="F106" s="113">
        <v>38</v>
      </c>
      <c r="G106" s="114">
        <f>F106/10</f>
        <v>3.8</v>
      </c>
      <c r="H106" s="115">
        <v>38</v>
      </c>
      <c r="I106" s="116">
        <v>5</v>
      </c>
      <c r="J106" s="115"/>
      <c r="K106" s="116"/>
      <c r="L106" s="170"/>
      <c r="M106" s="131"/>
      <c r="N106" s="115"/>
      <c r="O106" s="118"/>
      <c r="P106" s="119">
        <v>5</v>
      </c>
      <c r="Q106" s="218" t="s">
        <v>189</v>
      </c>
      <c r="R106" s="8"/>
    </row>
    <row r="107" spans="1:20" s="13" customFormat="1" ht="38.25" customHeight="1" x14ac:dyDescent="0.25">
      <c r="A107" s="314"/>
      <c r="B107" s="297"/>
      <c r="C107" s="129">
        <v>889</v>
      </c>
      <c r="D107" s="129" t="s">
        <v>25</v>
      </c>
      <c r="E107" s="136" t="s">
        <v>118</v>
      </c>
      <c r="F107" s="137">
        <v>49</v>
      </c>
      <c r="G107" s="114">
        <f t="shared" ref="G107:G112" si="15">F107/10</f>
        <v>4.9000000000000004</v>
      </c>
      <c r="H107" s="138">
        <v>49</v>
      </c>
      <c r="I107" s="139">
        <v>5</v>
      </c>
      <c r="J107" s="138"/>
      <c r="K107" s="139"/>
      <c r="L107" s="140"/>
      <c r="M107" s="141"/>
      <c r="N107" s="138"/>
      <c r="O107" s="142"/>
      <c r="P107" s="143">
        <v>5</v>
      </c>
      <c r="Q107" s="216" t="s">
        <v>190</v>
      </c>
      <c r="R107" s="8"/>
    </row>
    <row r="108" spans="1:20" s="13" customFormat="1" ht="38.25" customHeight="1" x14ac:dyDescent="0.25">
      <c r="A108" s="314"/>
      <c r="B108" s="297"/>
      <c r="C108" s="129">
        <v>890</v>
      </c>
      <c r="D108" s="129" t="s">
        <v>37</v>
      </c>
      <c r="E108" s="136" t="s">
        <v>119</v>
      </c>
      <c r="F108" s="137">
        <v>60</v>
      </c>
      <c r="G108" s="114">
        <f t="shared" si="15"/>
        <v>6</v>
      </c>
      <c r="H108" s="138">
        <v>60</v>
      </c>
      <c r="I108" s="139">
        <v>6</v>
      </c>
      <c r="J108" s="138"/>
      <c r="K108" s="139"/>
      <c r="L108" s="140"/>
      <c r="M108" s="141"/>
      <c r="N108" s="138"/>
      <c r="O108" s="142"/>
      <c r="P108" s="143">
        <v>6</v>
      </c>
      <c r="Q108" s="216" t="s">
        <v>191</v>
      </c>
      <c r="R108" s="8"/>
    </row>
    <row r="109" spans="1:20" s="13" customFormat="1" ht="38.25" customHeight="1" x14ac:dyDescent="0.25">
      <c r="A109" s="314"/>
      <c r="B109" s="297"/>
      <c r="C109" s="129">
        <v>891</v>
      </c>
      <c r="D109" s="129" t="s">
        <v>41</v>
      </c>
      <c r="E109" s="136" t="s">
        <v>120</v>
      </c>
      <c r="F109" s="137">
        <v>51</v>
      </c>
      <c r="G109" s="114">
        <f t="shared" si="15"/>
        <v>5.0999999999999996</v>
      </c>
      <c r="H109" s="138">
        <v>51</v>
      </c>
      <c r="I109" s="139">
        <v>6</v>
      </c>
      <c r="J109" s="138"/>
      <c r="K109" s="139"/>
      <c r="L109" s="140"/>
      <c r="M109" s="141"/>
      <c r="N109" s="138"/>
      <c r="O109" s="142"/>
      <c r="P109" s="143">
        <v>6</v>
      </c>
      <c r="Q109" s="216" t="s">
        <v>200</v>
      </c>
      <c r="R109" s="8"/>
    </row>
    <row r="110" spans="1:20" s="13" customFormat="1" ht="38.25" customHeight="1" x14ac:dyDescent="0.25">
      <c r="A110" s="314"/>
      <c r="B110" s="297"/>
      <c r="C110" s="129">
        <v>956</v>
      </c>
      <c r="D110" s="129" t="s">
        <v>22</v>
      </c>
      <c r="E110" s="136" t="s">
        <v>121</v>
      </c>
      <c r="F110" s="137">
        <v>35</v>
      </c>
      <c r="G110" s="114">
        <f t="shared" si="15"/>
        <v>3.5</v>
      </c>
      <c r="H110" s="138">
        <v>35</v>
      </c>
      <c r="I110" s="139">
        <v>4</v>
      </c>
      <c r="J110" s="138"/>
      <c r="K110" s="139"/>
      <c r="L110" s="140"/>
      <c r="M110" s="141"/>
      <c r="N110" s="138"/>
      <c r="O110" s="142"/>
      <c r="P110" s="143">
        <v>4</v>
      </c>
      <c r="Q110" s="216" t="s">
        <v>201</v>
      </c>
      <c r="R110" s="8"/>
    </row>
    <row r="111" spans="1:20" s="13" customFormat="1" ht="38.25" customHeight="1" x14ac:dyDescent="0.25">
      <c r="A111" s="314"/>
      <c r="B111" s="297"/>
      <c r="C111" s="129">
        <v>868</v>
      </c>
      <c r="D111" s="129" t="s">
        <v>54</v>
      </c>
      <c r="E111" s="136" t="s">
        <v>122</v>
      </c>
      <c r="F111" s="137">
        <v>33</v>
      </c>
      <c r="G111" s="114">
        <f t="shared" si="15"/>
        <v>3.3</v>
      </c>
      <c r="H111" s="138">
        <v>33</v>
      </c>
      <c r="I111" s="139">
        <v>4</v>
      </c>
      <c r="J111" s="138"/>
      <c r="K111" s="139"/>
      <c r="L111" s="140"/>
      <c r="M111" s="141"/>
      <c r="N111" s="138"/>
      <c r="O111" s="142"/>
      <c r="P111" s="143">
        <v>4</v>
      </c>
      <c r="Q111" s="216" t="s">
        <v>192</v>
      </c>
      <c r="R111" s="8"/>
    </row>
    <row r="112" spans="1:20" s="13" customFormat="1" ht="38.25" customHeight="1" x14ac:dyDescent="0.25">
      <c r="A112" s="314"/>
      <c r="B112" s="297"/>
      <c r="C112" s="129">
        <v>870</v>
      </c>
      <c r="D112" s="129" t="s">
        <v>14</v>
      </c>
      <c r="E112" s="136" t="s">
        <v>49</v>
      </c>
      <c r="F112" s="137">
        <v>33</v>
      </c>
      <c r="G112" s="114">
        <f t="shared" si="15"/>
        <v>3.3</v>
      </c>
      <c r="H112" s="138">
        <v>33</v>
      </c>
      <c r="I112" s="139">
        <v>4</v>
      </c>
      <c r="J112" s="138"/>
      <c r="K112" s="139"/>
      <c r="L112" s="140"/>
      <c r="M112" s="141"/>
      <c r="N112" s="138"/>
      <c r="O112" s="142"/>
      <c r="P112" s="143">
        <v>4</v>
      </c>
      <c r="Q112" s="216" t="s">
        <v>193</v>
      </c>
      <c r="R112" s="8"/>
    </row>
    <row r="113" spans="1:18" s="13" customFormat="1" ht="35.25" customHeight="1" x14ac:dyDescent="0.25">
      <c r="A113" s="314"/>
      <c r="B113" s="297"/>
      <c r="C113" s="174">
        <v>903</v>
      </c>
      <c r="D113" s="174" t="s">
        <v>29</v>
      </c>
      <c r="E113" s="201" t="s">
        <v>123</v>
      </c>
      <c r="F113" s="194">
        <v>51</v>
      </c>
      <c r="G113" s="195">
        <f>F113/15</f>
        <v>3.4</v>
      </c>
      <c r="H113" s="196">
        <v>51</v>
      </c>
      <c r="I113" s="197">
        <f t="shared" si="11"/>
        <v>4</v>
      </c>
      <c r="J113" s="196"/>
      <c r="K113" s="197"/>
      <c r="L113" s="202"/>
      <c r="M113" s="198"/>
      <c r="N113" s="196"/>
      <c r="O113" s="199"/>
      <c r="P113" s="182">
        <v>4</v>
      </c>
      <c r="Q113" s="215" t="s">
        <v>194</v>
      </c>
      <c r="R113" s="8"/>
    </row>
    <row r="114" spans="1:18" s="13" customFormat="1" ht="35.25" customHeight="1" x14ac:dyDescent="0.25">
      <c r="A114" s="314"/>
      <c r="B114" s="297"/>
      <c r="C114" s="174">
        <v>913</v>
      </c>
      <c r="D114" s="174" t="s">
        <v>31</v>
      </c>
      <c r="E114" s="203" t="s">
        <v>124</v>
      </c>
      <c r="F114" s="194">
        <v>49</v>
      </c>
      <c r="G114" s="195">
        <f>F114/15</f>
        <v>3.2666666666666666</v>
      </c>
      <c r="H114" s="196">
        <v>49</v>
      </c>
      <c r="I114" s="197">
        <f t="shared" si="11"/>
        <v>4</v>
      </c>
      <c r="J114" s="196"/>
      <c r="K114" s="197"/>
      <c r="L114" s="202"/>
      <c r="M114" s="198"/>
      <c r="N114" s="196"/>
      <c r="O114" s="199"/>
      <c r="P114" s="182">
        <v>4</v>
      </c>
      <c r="Q114" s="215" t="s">
        <v>195</v>
      </c>
      <c r="R114" s="8"/>
    </row>
    <row r="115" spans="1:18" s="13" customFormat="1" ht="35.25" customHeight="1" x14ac:dyDescent="0.25">
      <c r="A115" s="314"/>
      <c r="B115" s="297"/>
      <c r="C115" s="174">
        <v>905</v>
      </c>
      <c r="D115" s="174" t="s">
        <v>16</v>
      </c>
      <c r="E115" s="203" t="s">
        <v>43</v>
      </c>
      <c r="F115" s="194">
        <v>34</v>
      </c>
      <c r="G115" s="195">
        <f>F115/15</f>
        <v>2.2666666666666666</v>
      </c>
      <c r="H115" s="196">
        <v>34</v>
      </c>
      <c r="I115" s="197">
        <f t="shared" si="11"/>
        <v>3</v>
      </c>
      <c r="J115" s="196"/>
      <c r="K115" s="197"/>
      <c r="L115" s="202"/>
      <c r="M115" s="198"/>
      <c r="N115" s="196"/>
      <c r="O115" s="199"/>
      <c r="P115" s="182">
        <v>3</v>
      </c>
      <c r="Q115" s="215" t="s">
        <v>196</v>
      </c>
      <c r="R115" s="8"/>
    </row>
    <row r="116" spans="1:18" s="13" customFormat="1" ht="35.25" customHeight="1" x14ac:dyDescent="0.25">
      <c r="A116" s="314"/>
      <c r="B116" s="297"/>
      <c r="C116" s="234">
        <v>893</v>
      </c>
      <c r="D116" s="234" t="s">
        <v>27</v>
      </c>
      <c r="E116" s="235" t="s">
        <v>125</v>
      </c>
      <c r="F116" s="236">
        <v>87</v>
      </c>
      <c r="G116" s="237">
        <f>F116/15</f>
        <v>5.8</v>
      </c>
      <c r="H116" s="238">
        <v>87</v>
      </c>
      <c r="I116" s="239">
        <f t="shared" si="11"/>
        <v>6</v>
      </c>
      <c r="J116" s="238"/>
      <c r="K116" s="239"/>
      <c r="L116" s="240"/>
      <c r="M116" s="241"/>
      <c r="N116" s="238"/>
      <c r="O116" s="242"/>
      <c r="P116" s="243">
        <v>6</v>
      </c>
      <c r="Q116" s="244" t="s">
        <v>197</v>
      </c>
      <c r="R116" s="8"/>
    </row>
    <row r="117" spans="1:18" s="13" customFormat="1" ht="45.75" customHeight="1" x14ac:dyDescent="0.25">
      <c r="A117" s="314"/>
      <c r="B117" s="297"/>
      <c r="C117" s="57">
        <v>887</v>
      </c>
      <c r="D117" s="57" t="s">
        <v>19</v>
      </c>
      <c r="E117" s="47" t="s">
        <v>126</v>
      </c>
      <c r="F117" s="67">
        <v>60</v>
      </c>
      <c r="G117" s="68">
        <v>4</v>
      </c>
      <c r="H117" s="69">
        <v>60</v>
      </c>
      <c r="I117" s="70">
        <v>5</v>
      </c>
      <c r="J117" s="69"/>
      <c r="K117" s="70"/>
      <c r="L117" s="71"/>
      <c r="M117" s="72"/>
      <c r="N117" s="69"/>
      <c r="O117" s="73"/>
      <c r="P117" s="82">
        <v>5</v>
      </c>
      <c r="Q117" s="226" t="s">
        <v>174</v>
      </c>
      <c r="R117" s="8"/>
    </row>
    <row r="118" spans="1:18" s="13" customFormat="1" ht="35.25" customHeight="1" x14ac:dyDescent="0.25">
      <c r="A118" s="314"/>
      <c r="B118" s="297"/>
      <c r="C118" s="75">
        <v>888</v>
      </c>
      <c r="D118" s="75" t="s">
        <v>34</v>
      </c>
      <c r="E118" s="47" t="s">
        <v>127</v>
      </c>
      <c r="F118" s="60">
        <v>40</v>
      </c>
      <c r="G118" s="68">
        <v>4</v>
      </c>
      <c r="H118" s="62">
        <v>40</v>
      </c>
      <c r="I118" s="63">
        <v>4</v>
      </c>
      <c r="J118" s="62"/>
      <c r="K118" s="63"/>
      <c r="L118" s="76"/>
      <c r="M118" s="64"/>
      <c r="N118" s="62"/>
      <c r="O118" s="65"/>
      <c r="P118" s="66">
        <v>4</v>
      </c>
      <c r="Q118" s="224" t="s">
        <v>198</v>
      </c>
      <c r="R118" s="8"/>
    </row>
    <row r="119" spans="1:18" s="13" customFormat="1" ht="35.25" customHeight="1" x14ac:dyDescent="0.25">
      <c r="A119" s="314"/>
      <c r="B119" s="297"/>
      <c r="C119" s="57">
        <v>908</v>
      </c>
      <c r="D119" s="57" t="s">
        <v>63</v>
      </c>
      <c r="E119" s="47" t="s">
        <v>128</v>
      </c>
      <c r="F119" s="67">
        <v>49</v>
      </c>
      <c r="G119" s="68">
        <v>5</v>
      </c>
      <c r="H119" s="69">
        <v>49</v>
      </c>
      <c r="I119" s="70">
        <v>5</v>
      </c>
      <c r="J119" s="69"/>
      <c r="K119" s="70"/>
      <c r="L119" s="71"/>
      <c r="M119" s="72"/>
      <c r="N119" s="69"/>
      <c r="O119" s="73"/>
      <c r="P119" s="82">
        <v>5</v>
      </c>
      <c r="Q119" s="226" t="s">
        <v>199</v>
      </c>
      <c r="R119" s="8"/>
    </row>
    <row r="120" spans="1:18" s="13" customFormat="1" ht="35.25" customHeight="1" x14ac:dyDescent="0.25">
      <c r="A120" s="314"/>
      <c r="B120" s="299"/>
      <c r="C120" s="75">
        <v>959</v>
      </c>
      <c r="D120" s="75" t="s">
        <v>46</v>
      </c>
      <c r="E120" s="77" t="s">
        <v>129</v>
      </c>
      <c r="F120" s="67">
        <v>44</v>
      </c>
      <c r="G120" s="68">
        <v>5</v>
      </c>
      <c r="H120" s="69">
        <v>44</v>
      </c>
      <c r="I120" s="70">
        <v>5</v>
      </c>
      <c r="J120" s="69"/>
      <c r="K120" s="70"/>
      <c r="L120" s="71"/>
      <c r="M120" s="72"/>
      <c r="N120" s="69"/>
      <c r="O120" s="73"/>
      <c r="P120" s="110">
        <v>5</v>
      </c>
      <c r="Q120" s="226" t="s">
        <v>185</v>
      </c>
      <c r="R120" s="8"/>
    </row>
    <row r="121" spans="1:18" s="13" customFormat="1" ht="41.25" customHeight="1" x14ac:dyDescent="0.25">
      <c r="A121" s="314"/>
      <c r="B121" s="317" t="s">
        <v>67</v>
      </c>
      <c r="C121" s="111">
        <v>890</v>
      </c>
      <c r="D121" s="111" t="s">
        <v>37</v>
      </c>
      <c r="E121" s="136" t="s">
        <v>130</v>
      </c>
      <c r="F121" s="113">
        <v>68</v>
      </c>
      <c r="G121" s="114">
        <f t="shared" ref="G121:G130" si="16">F121/15</f>
        <v>4.5333333333333332</v>
      </c>
      <c r="H121" s="115">
        <v>67</v>
      </c>
      <c r="I121" s="116">
        <f t="shared" si="11"/>
        <v>5</v>
      </c>
      <c r="J121" s="115">
        <v>1</v>
      </c>
      <c r="K121" s="116">
        <v>1</v>
      </c>
      <c r="L121" s="115"/>
      <c r="M121" s="131"/>
      <c r="N121" s="115"/>
      <c r="O121" s="118"/>
      <c r="P121" s="119">
        <f t="shared" ref="P121:P136" si="17">I121+K121+M121+O121</f>
        <v>6</v>
      </c>
      <c r="Q121" s="218"/>
      <c r="R121" s="8" t="s">
        <v>131</v>
      </c>
    </row>
    <row r="122" spans="1:18" s="13" customFormat="1" ht="41.25" customHeight="1" x14ac:dyDescent="0.25">
      <c r="A122" s="314"/>
      <c r="B122" s="297"/>
      <c r="C122" s="129">
        <v>956</v>
      </c>
      <c r="D122" s="129" t="s">
        <v>22</v>
      </c>
      <c r="E122" s="136" t="s">
        <v>132</v>
      </c>
      <c r="F122" s="113">
        <v>96</v>
      </c>
      <c r="G122" s="114">
        <f t="shared" si="16"/>
        <v>6.4</v>
      </c>
      <c r="H122" s="115">
        <v>96</v>
      </c>
      <c r="I122" s="116">
        <f t="shared" si="11"/>
        <v>7</v>
      </c>
      <c r="J122" s="115"/>
      <c r="K122" s="116"/>
      <c r="L122" s="115"/>
      <c r="M122" s="131"/>
      <c r="N122" s="115"/>
      <c r="O122" s="118"/>
      <c r="P122" s="119">
        <f t="shared" si="17"/>
        <v>7</v>
      </c>
      <c r="Q122" s="218"/>
      <c r="R122" s="8"/>
    </row>
    <row r="123" spans="1:18" s="13" customFormat="1" ht="41.25" customHeight="1" x14ac:dyDescent="0.25">
      <c r="A123" s="314"/>
      <c r="B123" s="297"/>
      <c r="C123" s="129">
        <v>891</v>
      </c>
      <c r="D123" s="129" t="s">
        <v>41</v>
      </c>
      <c r="E123" s="136" t="s">
        <v>133</v>
      </c>
      <c r="F123" s="113">
        <v>69</v>
      </c>
      <c r="G123" s="114">
        <f t="shared" si="16"/>
        <v>4.5999999999999996</v>
      </c>
      <c r="H123" s="115">
        <v>69</v>
      </c>
      <c r="I123" s="116">
        <f t="shared" si="11"/>
        <v>5</v>
      </c>
      <c r="J123" s="115"/>
      <c r="K123" s="116"/>
      <c r="L123" s="115"/>
      <c r="M123" s="131"/>
      <c r="N123" s="115"/>
      <c r="O123" s="118"/>
      <c r="P123" s="119">
        <f t="shared" si="17"/>
        <v>5</v>
      </c>
      <c r="Q123" s="218"/>
      <c r="R123" s="8"/>
    </row>
    <row r="124" spans="1:18" s="13" customFormat="1" ht="41.25" customHeight="1" x14ac:dyDescent="0.25">
      <c r="A124" s="314"/>
      <c r="B124" s="297"/>
      <c r="C124" s="38">
        <v>959</v>
      </c>
      <c r="D124" s="38" t="s">
        <v>46</v>
      </c>
      <c r="E124" s="47" t="s">
        <v>134</v>
      </c>
      <c r="F124" s="67">
        <v>104</v>
      </c>
      <c r="G124" s="68">
        <f t="shared" si="16"/>
        <v>6.9333333333333336</v>
      </c>
      <c r="H124" s="69">
        <v>104</v>
      </c>
      <c r="I124" s="70">
        <f t="shared" si="11"/>
        <v>7</v>
      </c>
      <c r="J124" s="69"/>
      <c r="K124" s="70"/>
      <c r="L124" s="69"/>
      <c r="M124" s="72"/>
      <c r="N124" s="69"/>
      <c r="O124" s="73"/>
      <c r="P124" s="82">
        <f t="shared" si="17"/>
        <v>7</v>
      </c>
      <c r="Q124" s="226"/>
      <c r="R124" s="8"/>
    </row>
    <row r="125" spans="1:18" s="13" customFormat="1" ht="41.25" customHeight="1" x14ac:dyDescent="0.25">
      <c r="A125" s="314"/>
      <c r="B125" s="297"/>
      <c r="C125" s="38">
        <v>888</v>
      </c>
      <c r="D125" s="38" t="s">
        <v>34</v>
      </c>
      <c r="E125" s="47" t="s">
        <v>135</v>
      </c>
      <c r="F125" s="67">
        <v>106</v>
      </c>
      <c r="G125" s="68">
        <f t="shared" si="16"/>
        <v>7.0666666666666664</v>
      </c>
      <c r="H125" s="69">
        <v>106</v>
      </c>
      <c r="I125" s="70">
        <f t="shared" si="11"/>
        <v>8</v>
      </c>
      <c r="J125" s="69"/>
      <c r="K125" s="70"/>
      <c r="L125" s="69"/>
      <c r="M125" s="72"/>
      <c r="N125" s="69"/>
      <c r="O125" s="73"/>
      <c r="P125" s="82">
        <f t="shared" si="17"/>
        <v>8</v>
      </c>
      <c r="Q125" s="226"/>
      <c r="R125" s="8"/>
    </row>
    <row r="126" spans="1:18" s="13" customFormat="1" ht="41.25" customHeight="1" x14ac:dyDescent="0.25">
      <c r="A126" s="314"/>
      <c r="B126" s="297"/>
      <c r="C126" s="174">
        <v>905</v>
      </c>
      <c r="D126" s="174" t="s">
        <v>16</v>
      </c>
      <c r="E126" s="203" t="s">
        <v>136</v>
      </c>
      <c r="F126" s="176">
        <v>74</v>
      </c>
      <c r="G126" s="177">
        <f t="shared" si="16"/>
        <v>4.9333333333333336</v>
      </c>
      <c r="H126" s="178">
        <v>74</v>
      </c>
      <c r="I126" s="179">
        <f t="shared" si="11"/>
        <v>5</v>
      </c>
      <c r="J126" s="178"/>
      <c r="K126" s="179"/>
      <c r="L126" s="178"/>
      <c r="M126" s="192"/>
      <c r="N126" s="178"/>
      <c r="O126" s="193"/>
      <c r="P126" s="182">
        <f t="shared" si="17"/>
        <v>5</v>
      </c>
      <c r="Q126" s="215"/>
      <c r="R126" s="8"/>
    </row>
    <row r="127" spans="1:18" s="13" customFormat="1" ht="41.25" customHeight="1" thickBot="1" x14ac:dyDescent="0.3">
      <c r="A127" s="314"/>
      <c r="B127" s="299"/>
      <c r="C127" s="174">
        <v>892</v>
      </c>
      <c r="D127" s="174" t="s">
        <v>43</v>
      </c>
      <c r="E127" s="203" t="s">
        <v>137</v>
      </c>
      <c r="F127" s="176">
        <v>59</v>
      </c>
      <c r="G127" s="177">
        <f t="shared" si="16"/>
        <v>3.9333333333333331</v>
      </c>
      <c r="H127" s="178">
        <v>59</v>
      </c>
      <c r="I127" s="179">
        <f t="shared" si="11"/>
        <v>4</v>
      </c>
      <c r="J127" s="178"/>
      <c r="K127" s="179"/>
      <c r="L127" s="178"/>
      <c r="M127" s="192"/>
      <c r="N127" s="178"/>
      <c r="O127" s="193"/>
      <c r="P127" s="182">
        <f t="shared" si="17"/>
        <v>4</v>
      </c>
      <c r="Q127" s="215"/>
      <c r="R127" s="8"/>
    </row>
    <row r="128" spans="1:18" s="13" customFormat="1" ht="48.75" customHeight="1" x14ac:dyDescent="0.25">
      <c r="A128" s="291" t="s">
        <v>138</v>
      </c>
      <c r="B128" s="296" t="s">
        <v>39</v>
      </c>
      <c r="C128" s="120">
        <v>889</v>
      </c>
      <c r="D128" s="120" t="s">
        <v>25</v>
      </c>
      <c r="E128" s="134" t="s">
        <v>139</v>
      </c>
      <c r="F128" s="122">
        <v>82</v>
      </c>
      <c r="G128" s="123">
        <f t="shared" si="16"/>
        <v>5.4666666666666668</v>
      </c>
      <c r="H128" s="124">
        <v>82</v>
      </c>
      <c r="I128" s="125">
        <f t="shared" si="11"/>
        <v>6</v>
      </c>
      <c r="J128" s="124"/>
      <c r="K128" s="125"/>
      <c r="L128" s="124"/>
      <c r="M128" s="132"/>
      <c r="N128" s="124"/>
      <c r="O128" s="133"/>
      <c r="P128" s="128">
        <f t="shared" si="17"/>
        <v>6</v>
      </c>
      <c r="Q128" s="220"/>
      <c r="R128" s="8"/>
    </row>
    <row r="129" spans="1:27" s="13" customFormat="1" ht="39" customHeight="1" x14ac:dyDescent="0.25">
      <c r="A129" s="292"/>
      <c r="B129" s="297"/>
      <c r="C129" s="129">
        <v>890</v>
      </c>
      <c r="D129" s="129" t="s">
        <v>37</v>
      </c>
      <c r="E129" s="136" t="s">
        <v>140</v>
      </c>
      <c r="F129" s="113">
        <v>102</v>
      </c>
      <c r="G129" s="114">
        <f t="shared" si="16"/>
        <v>6.8</v>
      </c>
      <c r="H129" s="115">
        <v>101</v>
      </c>
      <c r="I129" s="116">
        <f t="shared" si="11"/>
        <v>7</v>
      </c>
      <c r="J129" s="115">
        <v>1</v>
      </c>
      <c r="K129" s="116">
        <v>1</v>
      </c>
      <c r="L129" s="115"/>
      <c r="M129" s="131"/>
      <c r="N129" s="115"/>
      <c r="O129" s="118"/>
      <c r="P129" s="119">
        <f t="shared" si="17"/>
        <v>8</v>
      </c>
      <c r="Q129" s="218"/>
      <c r="R129" s="8" t="s">
        <v>131</v>
      </c>
    </row>
    <row r="130" spans="1:27" s="13" customFormat="1" ht="39" customHeight="1" x14ac:dyDescent="0.25">
      <c r="A130" s="292"/>
      <c r="B130" s="297"/>
      <c r="C130" s="129">
        <v>891</v>
      </c>
      <c r="D130" s="129" t="s">
        <v>41</v>
      </c>
      <c r="E130" s="136" t="s">
        <v>141</v>
      </c>
      <c r="F130" s="113">
        <v>107</v>
      </c>
      <c r="G130" s="114">
        <f t="shared" si="16"/>
        <v>7.1333333333333337</v>
      </c>
      <c r="H130" s="115">
        <v>107</v>
      </c>
      <c r="I130" s="116">
        <f t="shared" si="11"/>
        <v>8</v>
      </c>
      <c r="J130" s="115"/>
      <c r="K130" s="116"/>
      <c r="L130" s="115"/>
      <c r="M130" s="131"/>
      <c r="N130" s="115"/>
      <c r="O130" s="118"/>
      <c r="P130" s="119">
        <f t="shared" si="17"/>
        <v>8</v>
      </c>
      <c r="Q130" s="218"/>
      <c r="R130" s="8"/>
    </row>
    <row r="131" spans="1:27" s="13" customFormat="1" ht="39" customHeight="1" x14ac:dyDescent="0.25">
      <c r="A131" s="292"/>
      <c r="B131" s="297"/>
      <c r="C131" s="174">
        <v>892</v>
      </c>
      <c r="D131" s="174" t="s">
        <v>43</v>
      </c>
      <c r="E131" s="203" t="s">
        <v>142</v>
      </c>
      <c r="F131" s="194">
        <v>111</v>
      </c>
      <c r="G131" s="195">
        <f>F131/15</f>
        <v>7.4</v>
      </c>
      <c r="H131" s="196">
        <v>111</v>
      </c>
      <c r="I131" s="197">
        <f t="shared" si="11"/>
        <v>8</v>
      </c>
      <c r="J131" s="196"/>
      <c r="K131" s="197"/>
      <c r="L131" s="196"/>
      <c r="M131" s="198"/>
      <c r="N131" s="196"/>
      <c r="O131" s="199"/>
      <c r="P131" s="200">
        <f t="shared" si="17"/>
        <v>8</v>
      </c>
      <c r="Q131" s="223"/>
      <c r="R131" s="233" t="s">
        <v>220</v>
      </c>
    </row>
    <row r="132" spans="1:27" s="13" customFormat="1" ht="39" customHeight="1" x14ac:dyDescent="0.25">
      <c r="A132" s="292"/>
      <c r="B132" s="297"/>
      <c r="C132" s="75">
        <v>908</v>
      </c>
      <c r="D132" s="75" t="s">
        <v>63</v>
      </c>
      <c r="E132" s="47" t="s">
        <v>143</v>
      </c>
      <c r="F132" s="67">
        <v>151</v>
      </c>
      <c r="G132" s="68">
        <f>F132/15</f>
        <v>10.066666666666666</v>
      </c>
      <c r="H132" s="69">
        <v>151</v>
      </c>
      <c r="I132" s="70">
        <f t="shared" si="11"/>
        <v>11</v>
      </c>
      <c r="J132" s="69"/>
      <c r="K132" s="70"/>
      <c r="L132" s="69"/>
      <c r="M132" s="72"/>
      <c r="N132" s="69"/>
      <c r="O132" s="73"/>
      <c r="P132" s="74">
        <f t="shared" si="17"/>
        <v>11</v>
      </c>
      <c r="Q132" s="225"/>
      <c r="R132" s="8"/>
    </row>
    <row r="133" spans="1:27" s="13" customFormat="1" ht="39" customHeight="1" x14ac:dyDescent="0.25">
      <c r="A133" s="292"/>
      <c r="B133" s="299"/>
      <c r="C133" s="75">
        <v>959</v>
      </c>
      <c r="D133" s="75" t="s">
        <v>46</v>
      </c>
      <c r="E133" s="77" t="s">
        <v>144</v>
      </c>
      <c r="F133" s="84">
        <v>120</v>
      </c>
      <c r="G133" s="68">
        <f>F133/15</f>
        <v>8</v>
      </c>
      <c r="H133" s="86">
        <v>120</v>
      </c>
      <c r="I133" s="87">
        <f t="shared" si="11"/>
        <v>8</v>
      </c>
      <c r="J133" s="86"/>
      <c r="K133" s="87"/>
      <c r="L133" s="86"/>
      <c r="M133" s="88"/>
      <c r="N133" s="86"/>
      <c r="O133" s="89"/>
      <c r="P133" s="90">
        <f t="shared" si="17"/>
        <v>8</v>
      </c>
      <c r="Q133" s="214"/>
      <c r="R133" s="8"/>
    </row>
    <row r="134" spans="1:27" s="13" customFormat="1" ht="45" x14ac:dyDescent="0.25">
      <c r="A134" s="292"/>
      <c r="B134" s="211" t="s">
        <v>36</v>
      </c>
      <c r="C134" s="57">
        <v>908</v>
      </c>
      <c r="D134" s="57" t="s">
        <v>63</v>
      </c>
      <c r="E134" s="47" t="s">
        <v>145</v>
      </c>
      <c r="F134" s="67">
        <v>4</v>
      </c>
      <c r="G134" s="68">
        <v>1</v>
      </c>
      <c r="H134" s="69">
        <v>4</v>
      </c>
      <c r="I134" s="70">
        <f t="shared" ref="I134:I136" si="18">CEILING(H134/15,1)</f>
        <v>1</v>
      </c>
      <c r="J134" s="69"/>
      <c r="K134" s="70"/>
      <c r="L134" s="71"/>
      <c r="M134" s="72"/>
      <c r="N134" s="69"/>
      <c r="O134" s="73"/>
      <c r="P134" s="82">
        <f t="shared" si="17"/>
        <v>1</v>
      </c>
      <c r="Q134" s="226"/>
      <c r="R134" s="8"/>
    </row>
    <row r="135" spans="1:27" s="13" customFormat="1" ht="30" x14ac:dyDescent="0.25">
      <c r="A135" s="292"/>
      <c r="B135" s="300" t="s">
        <v>75</v>
      </c>
      <c r="C135" s="111">
        <v>907</v>
      </c>
      <c r="D135" s="111" t="s">
        <v>49</v>
      </c>
      <c r="E135" s="136" t="s">
        <v>146</v>
      </c>
      <c r="F135" s="113">
        <v>23</v>
      </c>
      <c r="G135" s="114">
        <f>F135/15</f>
        <v>1.5333333333333334</v>
      </c>
      <c r="H135" s="115">
        <v>23</v>
      </c>
      <c r="I135" s="116">
        <f t="shared" si="18"/>
        <v>2</v>
      </c>
      <c r="J135" s="115"/>
      <c r="K135" s="116"/>
      <c r="L135" s="115"/>
      <c r="M135" s="131"/>
      <c r="N135" s="115"/>
      <c r="O135" s="118"/>
      <c r="P135" s="119">
        <f t="shared" si="17"/>
        <v>2</v>
      </c>
      <c r="Q135" s="218"/>
      <c r="R135" s="8"/>
    </row>
    <row r="136" spans="1:27" s="13" customFormat="1" ht="30.75" thickBot="1" x14ac:dyDescent="0.3">
      <c r="A136" s="293"/>
      <c r="B136" s="282"/>
      <c r="C136" s="267">
        <v>893</v>
      </c>
      <c r="D136" s="267" t="s">
        <v>27</v>
      </c>
      <c r="E136" s="268" t="s">
        <v>142</v>
      </c>
      <c r="F136" s="269">
        <v>58</v>
      </c>
      <c r="G136" s="270">
        <f>F136/15</f>
        <v>3.8666666666666667</v>
      </c>
      <c r="H136" s="271">
        <v>58</v>
      </c>
      <c r="I136" s="272">
        <f t="shared" si="18"/>
        <v>4</v>
      </c>
      <c r="J136" s="271"/>
      <c r="K136" s="272"/>
      <c r="L136" s="271"/>
      <c r="M136" s="273"/>
      <c r="N136" s="271"/>
      <c r="O136" s="274"/>
      <c r="P136" s="275">
        <f t="shared" si="17"/>
        <v>4</v>
      </c>
      <c r="Q136" s="257" t="s">
        <v>229</v>
      </c>
      <c r="R136" s="8"/>
    </row>
    <row r="137" spans="1:27" s="13" customFormat="1" ht="15.75" thickBot="1" x14ac:dyDescent="0.3">
      <c r="G137" s="19"/>
      <c r="H137" s="20"/>
      <c r="I137" s="20"/>
      <c r="J137" s="20"/>
      <c r="K137" s="20"/>
      <c r="L137" s="21"/>
      <c r="M137" s="21"/>
      <c r="N137" s="21"/>
      <c r="O137" s="21"/>
      <c r="P137" s="22"/>
      <c r="Q137" s="22"/>
      <c r="R137" s="14"/>
    </row>
    <row r="138" spans="1:27" s="16" customFormat="1" ht="15" customHeight="1" thickBot="1" x14ac:dyDescent="0.3">
      <c r="A138" s="308" t="s">
        <v>147</v>
      </c>
      <c r="B138" s="309"/>
      <c r="C138" s="309"/>
      <c r="D138" s="309"/>
      <c r="E138" s="309"/>
      <c r="F138" s="309"/>
      <c r="G138" s="309"/>
      <c r="H138" s="309"/>
      <c r="I138" s="309"/>
      <c r="J138" s="309"/>
      <c r="K138" s="309"/>
      <c r="L138" s="309"/>
      <c r="M138" s="309"/>
      <c r="N138" s="309"/>
      <c r="O138" s="309"/>
      <c r="P138" s="309"/>
      <c r="Q138" s="37"/>
      <c r="R138" s="18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s="13" customFormat="1" ht="25.5" customHeight="1" x14ac:dyDescent="0.25">
      <c r="A139" s="291" t="s">
        <v>148</v>
      </c>
      <c r="B139" s="302" t="s">
        <v>90</v>
      </c>
      <c r="C139" s="120">
        <v>868</v>
      </c>
      <c r="D139" s="120" t="s">
        <v>54</v>
      </c>
      <c r="E139" s="121" t="s">
        <v>149</v>
      </c>
      <c r="F139" s="122"/>
      <c r="G139" s="167"/>
      <c r="H139" s="124"/>
      <c r="I139" s="125"/>
      <c r="J139" s="124"/>
      <c r="K139" s="125"/>
      <c r="L139" s="124"/>
      <c r="M139" s="132"/>
      <c r="N139" s="124"/>
      <c r="O139" s="168"/>
      <c r="P139" s="119">
        <f t="shared" ref="P139:P156" si="19">I139+K139+M139+O139</f>
        <v>0</v>
      </c>
      <c r="Q139" s="128" t="s">
        <v>225</v>
      </c>
      <c r="R139" s="8"/>
    </row>
    <row r="140" spans="1:27" s="13" customFormat="1" ht="25.5" customHeight="1" x14ac:dyDescent="0.25">
      <c r="A140" s="292"/>
      <c r="B140" s="303"/>
      <c r="C140" s="174">
        <v>913</v>
      </c>
      <c r="D140" s="174" t="s">
        <v>31</v>
      </c>
      <c r="E140" s="175" t="s">
        <v>142</v>
      </c>
      <c r="F140" s="194"/>
      <c r="G140" s="208"/>
      <c r="H140" s="196"/>
      <c r="I140" s="197"/>
      <c r="J140" s="196"/>
      <c r="K140" s="197"/>
      <c r="L140" s="196"/>
      <c r="M140" s="198"/>
      <c r="N140" s="196"/>
      <c r="O140" s="209"/>
      <c r="P140" s="200">
        <f t="shared" si="19"/>
        <v>0</v>
      </c>
      <c r="Q140" s="200" t="s">
        <v>225</v>
      </c>
      <c r="R140" s="8"/>
    </row>
    <row r="141" spans="1:27" s="13" customFormat="1" ht="25.5" customHeight="1" thickBot="1" x14ac:dyDescent="0.3">
      <c r="A141" s="292"/>
      <c r="B141" s="304"/>
      <c r="C141" s="48">
        <v>959</v>
      </c>
      <c r="D141" s="48" t="s">
        <v>46</v>
      </c>
      <c r="E141" s="172" t="s">
        <v>150</v>
      </c>
      <c r="F141" s="80"/>
      <c r="G141" s="58"/>
      <c r="H141" s="52"/>
      <c r="I141" s="53"/>
      <c r="J141" s="52"/>
      <c r="K141" s="53"/>
      <c r="L141" s="52"/>
      <c r="M141" s="54"/>
      <c r="N141" s="52"/>
      <c r="O141" s="173"/>
      <c r="P141" s="56">
        <f t="shared" si="19"/>
        <v>0</v>
      </c>
      <c r="Q141" s="56" t="s">
        <v>225</v>
      </c>
      <c r="R141" s="8"/>
    </row>
    <row r="142" spans="1:27" s="13" customFormat="1" ht="25.5" customHeight="1" x14ac:dyDescent="0.25">
      <c r="A142" s="291" t="s">
        <v>151</v>
      </c>
      <c r="B142" s="302" t="s">
        <v>152</v>
      </c>
      <c r="C142" s="120">
        <v>868</v>
      </c>
      <c r="D142" s="120" t="s">
        <v>54</v>
      </c>
      <c r="E142" s="121" t="s">
        <v>149</v>
      </c>
      <c r="F142" s="122"/>
      <c r="G142" s="167"/>
      <c r="H142" s="124"/>
      <c r="I142" s="125"/>
      <c r="J142" s="124"/>
      <c r="K142" s="125"/>
      <c r="L142" s="124"/>
      <c r="M142" s="132"/>
      <c r="N142" s="124"/>
      <c r="O142" s="168"/>
      <c r="P142" s="119">
        <f t="shared" si="19"/>
        <v>0</v>
      </c>
      <c r="Q142" s="128" t="s">
        <v>210</v>
      </c>
      <c r="R142" s="8"/>
    </row>
    <row r="143" spans="1:27" s="13" customFormat="1" ht="25.5" customHeight="1" x14ac:dyDescent="0.25">
      <c r="A143" s="292"/>
      <c r="B143" s="303"/>
      <c r="C143" s="174">
        <v>913</v>
      </c>
      <c r="D143" s="174" t="s">
        <v>31</v>
      </c>
      <c r="E143" s="175" t="s">
        <v>142</v>
      </c>
      <c r="F143" s="194"/>
      <c r="G143" s="208"/>
      <c r="H143" s="196"/>
      <c r="I143" s="197"/>
      <c r="J143" s="196"/>
      <c r="K143" s="197"/>
      <c r="L143" s="196"/>
      <c r="M143" s="198"/>
      <c r="N143" s="196"/>
      <c r="O143" s="209"/>
      <c r="P143" s="200">
        <f t="shared" si="19"/>
        <v>0</v>
      </c>
      <c r="Q143" s="200" t="s">
        <v>210</v>
      </c>
      <c r="R143" s="8"/>
    </row>
    <row r="144" spans="1:27" s="13" customFormat="1" ht="25.5" customHeight="1" thickBot="1" x14ac:dyDescent="0.3">
      <c r="A144" s="292"/>
      <c r="B144" s="304"/>
      <c r="C144" s="48">
        <v>959</v>
      </c>
      <c r="D144" s="48" t="s">
        <v>46</v>
      </c>
      <c r="E144" s="172" t="s">
        <v>150</v>
      </c>
      <c r="F144" s="80"/>
      <c r="G144" s="58"/>
      <c r="H144" s="52"/>
      <c r="I144" s="53"/>
      <c r="J144" s="52"/>
      <c r="K144" s="53"/>
      <c r="L144" s="52"/>
      <c r="M144" s="54"/>
      <c r="N144" s="52"/>
      <c r="O144" s="173"/>
      <c r="P144" s="56">
        <f t="shared" si="19"/>
        <v>0</v>
      </c>
      <c r="Q144" s="56" t="s">
        <v>210</v>
      </c>
      <c r="R144" s="8"/>
    </row>
    <row r="145" spans="1:18" s="13" customFormat="1" ht="25.5" customHeight="1" x14ac:dyDescent="0.25">
      <c r="A145" s="291" t="s">
        <v>153</v>
      </c>
      <c r="B145" s="302" t="s">
        <v>112</v>
      </c>
      <c r="C145" s="120">
        <v>868</v>
      </c>
      <c r="D145" s="120" t="s">
        <v>54</v>
      </c>
      <c r="E145" s="121" t="s">
        <v>149</v>
      </c>
      <c r="F145" s="122"/>
      <c r="G145" s="167"/>
      <c r="H145" s="124"/>
      <c r="I145" s="125"/>
      <c r="J145" s="124"/>
      <c r="K145" s="125"/>
      <c r="L145" s="124"/>
      <c r="M145" s="132"/>
      <c r="N145" s="124"/>
      <c r="O145" s="168"/>
      <c r="P145" s="119">
        <f t="shared" si="19"/>
        <v>0</v>
      </c>
      <c r="Q145" s="128" t="s">
        <v>210</v>
      </c>
      <c r="R145" s="8"/>
    </row>
    <row r="146" spans="1:18" s="13" customFormat="1" ht="25.5" customHeight="1" x14ac:dyDescent="0.25">
      <c r="A146" s="292"/>
      <c r="B146" s="303"/>
      <c r="C146" s="174">
        <v>913</v>
      </c>
      <c r="D146" s="174" t="s">
        <v>31</v>
      </c>
      <c r="E146" s="175" t="s">
        <v>142</v>
      </c>
      <c r="F146" s="194"/>
      <c r="G146" s="208"/>
      <c r="H146" s="196"/>
      <c r="I146" s="197"/>
      <c r="J146" s="196"/>
      <c r="K146" s="197"/>
      <c r="L146" s="196"/>
      <c r="M146" s="198"/>
      <c r="N146" s="196"/>
      <c r="O146" s="209"/>
      <c r="P146" s="200">
        <f t="shared" si="19"/>
        <v>0</v>
      </c>
      <c r="Q146" s="200" t="s">
        <v>210</v>
      </c>
      <c r="R146" s="8"/>
    </row>
    <row r="147" spans="1:18" s="13" customFormat="1" ht="25.5" customHeight="1" thickBot="1" x14ac:dyDescent="0.3">
      <c r="A147" s="292"/>
      <c r="B147" s="304"/>
      <c r="C147" s="48">
        <v>959</v>
      </c>
      <c r="D147" s="48" t="s">
        <v>46</v>
      </c>
      <c r="E147" s="172" t="s">
        <v>150</v>
      </c>
      <c r="F147" s="80"/>
      <c r="G147" s="58"/>
      <c r="H147" s="52"/>
      <c r="I147" s="53"/>
      <c r="J147" s="52"/>
      <c r="K147" s="53"/>
      <c r="L147" s="52"/>
      <c r="M147" s="54"/>
      <c r="N147" s="52"/>
      <c r="O147" s="173"/>
      <c r="P147" s="56">
        <f t="shared" si="19"/>
        <v>0</v>
      </c>
      <c r="Q147" s="56" t="s">
        <v>210</v>
      </c>
      <c r="R147" s="8"/>
    </row>
    <row r="148" spans="1:18" s="13" customFormat="1" ht="25.5" customHeight="1" x14ac:dyDescent="0.25">
      <c r="A148" s="291" t="s">
        <v>154</v>
      </c>
      <c r="B148" s="302" t="s">
        <v>152</v>
      </c>
      <c r="C148" s="120">
        <v>868</v>
      </c>
      <c r="D148" s="120" t="s">
        <v>54</v>
      </c>
      <c r="E148" s="121" t="s">
        <v>149</v>
      </c>
      <c r="F148" s="122"/>
      <c r="G148" s="167"/>
      <c r="H148" s="124"/>
      <c r="I148" s="125"/>
      <c r="J148" s="124"/>
      <c r="K148" s="125"/>
      <c r="L148" s="124"/>
      <c r="M148" s="132"/>
      <c r="N148" s="124"/>
      <c r="O148" s="168"/>
      <c r="P148" s="119">
        <f t="shared" si="19"/>
        <v>0</v>
      </c>
      <c r="Q148" s="128" t="s">
        <v>210</v>
      </c>
      <c r="R148" s="8"/>
    </row>
    <row r="149" spans="1:18" s="13" customFormat="1" ht="25.5" customHeight="1" x14ac:dyDescent="0.25">
      <c r="A149" s="292"/>
      <c r="B149" s="303"/>
      <c r="C149" s="174">
        <v>913</v>
      </c>
      <c r="D149" s="174" t="s">
        <v>31</v>
      </c>
      <c r="E149" s="175" t="s">
        <v>142</v>
      </c>
      <c r="F149" s="194"/>
      <c r="G149" s="208"/>
      <c r="H149" s="196"/>
      <c r="I149" s="197"/>
      <c r="J149" s="196"/>
      <c r="K149" s="197"/>
      <c r="L149" s="196"/>
      <c r="M149" s="198"/>
      <c r="N149" s="196"/>
      <c r="O149" s="209"/>
      <c r="P149" s="200">
        <f t="shared" si="19"/>
        <v>0</v>
      </c>
      <c r="Q149" s="200" t="s">
        <v>210</v>
      </c>
      <c r="R149" s="8"/>
    </row>
    <row r="150" spans="1:18" s="13" customFormat="1" ht="25.5" customHeight="1" thickBot="1" x14ac:dyDescent="0.3">
      <c r="A150" s="292"/>
      <c r="B150" s="304"/>
      <c r="C150" s="48">
        <v>959</v>
      </c>
      <c r="D150" s="48" t="s">
        <v>46</v>
      </c>
      <c r="E150" s="172" t="s">
        <v>150</v>
      </c>
      <c r="F150" s="80"/>
      <c r="G150" s="58"/>
      <c r="H150" s="52"/>
      <c r="I150" s="53"/>
      <c r="J150" s="52"/>
      <c r="K150" s="53"/>
      <c r="L150" s="52"/>
      <c r="M150" s="54"/>
      <c r="N150" s="52"/>
      <c r="O150" s="173"/>
      <c r="P150" s="56">
        <f t="shared" si="19"/>
        <v>0</v>
      </c>
      <c r="Q150" s="56" t="s">
        <v>210</v>
      </c>
      <c r="R150" s="8"/>
    </row>
    <row r="151" spans="1:18" s="13" customFormat="1" ht="25.5" customHeight="1" x14ac:dyDescent="0.25">
      <c r="A151" s="291" t="s">
        <v>155</v>
      </c>
      <c r="B151" s="302" t="s">
        <v>152</v>
      </c>
      <c r="C151" s="120">
        <v>868</v>
      </c>
      <c r="D151" s="120" t="s">
        <v>54</v>
      </c>
      <c r="E151" s="121" t="s">
        <v>149</v>
      </c>
      <c r="F151" s="122"/>
      <c r="G151" s="167"/>
      <c r="H151" s="124"/>
      <c r="I151" s="125"/>
      <c r="J151" s="124"/>
      <c r="K151" s="125"/>
      <c r="L151" s="124"/>
      <c r="M151" s="132"/>
      <c r="N151" s="124"/>
      <c r="O151" s="168"/>
      <c r="P151" s="119">
        <f t="shared" si="19"/>
        <v>0</v>
      </c>
      <c r="Q151" s="128" t="s">
        <v>211</v>
      </c>
      <c r="R151" s="8"/>
    </row>
    <row r="152" spans="1:18" s="13" customFormat="1" ht="25.5" customHeight="1" x14ac:dyDescent="0.25">
      <c r="A152" s="292"/>
      <c r="B152" s="303"/>
      <c r="C152" s="174">
        <v>913</v>
      </c>
      <c r="D152" s="174" t="s">
        <v>31</v>
      </c>
      <c r="E152" s="175" t="s">
        <v>142</v>
      </c>
      <c r="F152" s="194"/>
      <c r="G152" s="208"/>
      <c r="H152" s="196"/>
      <c r="I152" s="197"/>
      <c r="J152" s="196"/>
      <c r="K152" s="197"/>
      <c r="L152" s="196"/>
      <c r="M152" s="198"/>
      <c r="N152" s="196"/>
      <c r="O152" s="209"/>
      <c r="P152" s="200">
        <f t="shared" si="19"/>
        <v>0</v>
      </c>
      <c r="Q152" s="200" t="s">
        <v>211</v>
      </c>
      <c r="R152" s="8"/>
    </row>
    <row r="153" spans="1:18" s="13" customFormat="1" ht="25.5" customHeight="1" thickBot="1" x14ac:dyDescent="0.3">
      <c r="A153" s="292"/>
      <c r="B153" s="304"/>
      <c r="C153" s="48">
        <v>959</v>
      </c>
      <c r="D153" s="48" t="s">
        <v>46</v>
      </c>
      <c r="E153" s="172" t="s">
        <v>150</v>
      </c>
      <c r="F153" s="80"/>
      <c r="G153" s="58"/>
      <c r="H153" s="52"/>
      <c r="I153" s="53"/>
      <c r="J153" s="52"/>
      <c r="K153" s="53"/>
      <c r="L153" s="52"/>
      <c r="M153" s="54"/>
      <c r="N153" s="52"/>
      <c r="O153" s="173"/>
      <c r="P153" s="56">
        <f t="shared" si="19"/>
        <v>0</v>
      </c>
      <c r="Q153" s="56" t="s">
        <v>211</v>
      </c>
      <c r="R153" s="8"/>
    </row>
    <row r="154" spans="1:18" s="23" customFormat="1" ht="25.5" customHeight="1" x14ac:dyDescent="0.3">
      <c r="A154" s="305" t="s">
        <v>156</v>
      </c>
      <c r="B154" s="281" t="s">
        <v>152</v>
      </c>
      <c r="C154" s="120">
        <v>868</v>
      </c>
      <c r="D154" s="120" t="s">
        <v>54</v>
      </c>
      <c r="E154" s="121" t="s">
        <v>149</v>
      </c>
      <c r="F154" s="122"/>
      <c r="G154" s="167"/>
      <c r="H154" s="124"/>
      <c r="I154" s="125"/>
      <c r="J154" s="124"/>
      <c r="K154" s="125"/>
      <c r="L154" s="124"/>
      <c r="M154" s="132"/>
      <c r="N154" s="124"/>
      <c r="O154" s="168"/>
      <c r="P154" s="119">
        <f t="shared" si="19"/>
        <v>0</v>
      </c>
      <c r="Q154" s="128" t="s">
        <v>211</v>
      </c>
      <c r="R154" s="8"/>
    </row>
    <row r="155" spans="1:18" s="23" customFormat="1" ht="25.5" customHeight="1" x14ac:dyDescent="0.3">
      <c r="A155" s="306"/>
      <c r="B155" s="301"/>
      <c r="C155" s="174">
        <v>913</v>
      </c>
      <c r="D155" s="174" t="s">
        <v>31</v>
      </c>
      <c r="E155" s="175" t="s">
        <v>142</v>
      </c>
      <c r="F155" s="194"/>
      <c r="G155" s="208"/>
      <c r="H155" s="196"/>
      <c r="I155" s="197"/>
      <c r="J155" s="196"/>
      <c r="K155" s="197"/>
      <c r="L155" s="196"/>
      <c r="M155" s="198"/>
      <c r="N155" s="196"/>
      <c r="O155" s="209"/>
      <c r="P155" s="200">
        <f t="shared" si="19"/>
        <v>0</v>
      </c>
      <c r="Q155" s="200" t="s">
        <v>211</v>
      </c>
      <c r="R155" s="8"/>
    </row>
    <row r="156" spans="1:18" s="23" customFormat="1" ht="25.5" customHeight="1" thickBot="1" x14ac:dyDescent="0.35">
      <c r="A156" s="307"/>
      <c r="B156" s="282"/>
      <c r="C156" s="48">
        <v>959</v>
      </c>
      <c r="D156" s="48" t="s">
        <v>46</v>
      </c>
      <c r="E156" s="172" t="s">
        <v>150</v>
      </c>
      <c r="F156" s="80"/>
      <c r="G156" s="58"/>
      <c r="H156" s="52"/>
      <c r="I156" s="53"/>
      <c r="J156" s="52"/>
      <c r="K156" s="53"/>
      <c r="L156" s="52"/>
      <c r="M156" s="54"/>
      <c r="N156" s="52"/>
      <c r="O156" s="173"/>
      <c r="P156" s="56">
        <f t="shared" si="19"/>
        <v>0</v>
      </c>
      <c r="Q156" s="56" t="s">
        <v>211</v>
      </c>
      <c r="R156" s="8"/>
    </row>
    <row r="157" spans="1:18" s="23" customFormat="1" ht="18.75" x14ac:dyDescent="0.3">
      <c r="G157" s="24"/>
      <c r="H157" s="25"/>
      <c r="I157" s="25"/>
      <c r="J157" s="25"/>
      <c r="K157" s="25"/>
      <c r="L157" s="26"/>
      <c r="M157" s="26"/>
      <c r="N157" s="26"/>
      <c r="O157" s="26"/>
      <c r="P157" s="24"/>
      <c r="Q157" s="24"/>
      <c r="R157" s="27"/>
    </row>
    <row r="158" spans="1:18" s="23" customFormat="1" ht="18.75" x14ac:dyDescent="0.3">
      <c r="G158" s="24"/>
      <c r="H158" s="25"/>
      <c r="I158" s="25"/>
      <c r="J158" s="25"/>
      <c r="K158" s="25"/>
      <c r="L158" s="26"/>
      <c r="M158" s="26"/>
      <c r="N158" s="26"/>
      <c r="O158" s="26"/>
      <c r="P158" s="24"/>
      <c r="Q158" s="24"/>
      <c r="R158" s="27"/>
    </row>
    <row r="159" spans="1:18" s="23" customFormat="1" ht="18.75" x14ac:dyDescent="0.3">
      <c r="G159" s="24"/>
      <c r="H159" s="25"/>
      <c r="I159" s="25"/>
      <c r="J159" s="25"/>
      <c r="K159" s="25"/>
      <c r="L159" s="26"/>
      <c r="M159" s="26"/>
      <c r="N159" s="26"/>
      <c r="O159" s="26"/>
      <c r="P159" s="24"/>
      <c r="Q159" s="24"/>
      <c r="R159" s="27"/>
    </row>
    <row r="160" spans="1:18" s="13" customFormat="1" x14ac:dyDescent="0.25">
      <c r="G160" s="19"/>
      <c r="H160" s="20"/>
      <c r="I160" s="20"/>
      <c r="J160" s="20"/>
      <c r="K160" s="20"/>
      <c r="L160" s="21"/>
      <c r="M160" s="21"/>
      <c r="N160" s="21"/>
      <c r="O160" s="21"/>
      <c r="P160" s="19"/>
      <c r="Q160" s="19"/>
      <c r="R160" s="14"/>
    </row>
    <row r="161" spans="7:18" s="13" customFormat="1" x14ac:dyDescent="0.25">
      <c r="G161" s="19"/>
      <c r="H161" s="20"/>
      <c r="I161" s="20"/>
      <c r="J161" s="20"/>
      <c r="K161" s="20"/>
      <c r="L161" s="21"/>
      <c r="M161" s="21"/>
      <c r="N161" s="21"/>
      <c r="O161" s="21"/>
      <c r="P161" s="19"/>
      <c r="Q161" s="19"/>
      <c r="R161" s="14"/>
    </row>
    <row r="162" spans="7:18" s="13" customFormat="1" x14ac:dyDescent="0.25">
      <c r="G162" s="19"/>
      <c r="H162" s="20"/>
      <c r="I162" s="20"/>
      <c r="J162" s="20"/>
      <c r="K162" s="20"/>
      <c r="L162" s="21"/>
      <c r="M162" s="21"/>
      <c r="N162" s="21"/>
      <c r="O162" s="21"/>
      <c r="P162" s="19"/>
      <c r="Q162" s="19"/>
      <c r="R162" s="14"/>
    </row>
    <row r="163" spans="7:18" s="13" customFormat="1" x14ac:dyDescent="0.25">
      <c r="G163" s="19"/>
      <c r="H163" s="20"/>
      <c r="I163" s="20"/>
      <c r="J163" s="20"/>
      <c r="K163" s="20"/>
      <c r="L163" s="21"/>
      <c r="M163" s="21"/>
      <c r="N163" s="21"/>
      <c r="O163" s="21"/>
      <c r="P163" s="19"/>
      <c r="Q163" s="19"/>
      <c r="R163" s="14"/>
    </row>
    <row r="164" spans="7:18" s="13" customFormat="1" x14ac:dyDescent="0.25">
      <c r="G164" s="19"/>
      <c r="H164" s="20"/>
      <c r="I164" s="20"/>
      <c r="J164" s="20"/>
      <c r="K164" s="20"/>
      <c r="L164" s="21"/>
      <c r="M164" s="21"/>
      <c r="N164" s="21"/>
      <c r="O164" s="21"/>
      <c r="P164" s="19"/>
      <c r="Q164" s="19"/>
      <c r="R164" s="14"/>
    </row>
    <row r="165" spans="7:18" s="13" customFormat="1" x14ac:dyDescent="0.25">
      <c r="G165" s="19"/>
      <c r="H165" s="20"/>
      <c r="I165" s="20"/>
      <c r="J165" s="20"/>
      <c r="K165" s="20"/>
      <c r="L165" s="21"/>
      <c r="M165" s="21"/>
      <c r="N165" s="21"/>
      <c r="O165" s="21"/>
      <c r="P165" s="19"/>
      <c r="Q165" s="19"/>
      <c r="R165" s="14"/>
    </row>
    <row r="166" spans="7:18" s="13" customFormat="1" x14ac:dyDescent="0.25">
      <c r="G166" s="19"/>
      <c r="H166" s="20"/>
      <c r="I166" s="20"/>
      <c r="J166" s="20"/>
      <c r="K166" s="20"/>
      <c r="L166" s="21"/>
      <c r="M166" s="21"/>
      <c r="N166" s="21"/>
      <c r="O166" s="21"/>
      <c r="P166" s="19"/>
      <c r="Q166" s="19"/>
      <c r="R166" s="14"/>
    </row>
    <row r="167" spans="7:18" s="13" customFormat="1" x14ac:dyDescent="0.25">
      <c r="G167" s="19"/>
      <c r="H167" s="20"/>
      <c r="I167" s="20"/>
      <c r="J167" s="20"/>
      <c r="K167" s="20"/>
      <c r="L167" s="21"/>
      <c r="M167" s="21"/>
      <c r="N167" s="21"/>
      <c r="O167" s="21"/>
      <c r="P167" s="19"/>
      <c r="Q167" s="19"/>
      <c r="R167" s="14"/>
    </row>
    <row r="168" spans="7:18" s="13" customFormat="1" x14ac:dyDescent="0.25">
      <c r="G168" s="19"/>
      <c r="H168" s="20"/>
      <c r="I168" s="20"/>
      <c r="J168" s="20"/>
      <c r="K168" s="20"/>
      <c r="L168" s="21"/>
      <c r="M168" s="21"/>
      <c r="N168" s="21"/>
      <c r="O168" s="21"/>
      <c r="P168" s="19"/>
      <c r="Q168" s="19"/>
      <c r="R168" s="14"/>
    </row>
    <row r="169" spans="7:18" s="13" customFormat="1" x14ac:dyDescent="0.25">
      <c r="G169" s="19"/>
      <c r="H169" s="20"/>
      <c r="I169" s="20"/>
      <c r="J169" s="20"/>
      <c r="K169" s="20"/>
      <c r="L169" s="21"/>
      <c r="M169" s="21"/>
      <c r="N169" s="21"/>
      <c r="O169" s="21"/>
      <c r="P169" s="19"/>
      <c r="Q169" s="19"/>
      <c r="R169" s="14"/>
    </row>
    <row r="170" spans="7:18" s="13" customFormat="1" x14ac:dyDescent="0.25">
      <c r="G170" s="19"/>
      <c r="H170" s="20"/>
      <c r="I170" s="20"/>
      <c r="J170" s="20"/>
      <c r="K170" s="20"/>
      <c r="L170" s="21"/>
      <c r="M170" s="21"/>
      <c r="N170" s="21"/>
      <c r="O170" s="21"/>
      <c r="P170" s="19"/>
      <c r="Q170" s="19"/>
      <c r="R170" s="14"/>
    </row>
    <row r="171" spans="7:18" s="13" customFormat="1" x14ac:dyDescent="0.25">
      <c r="G171" s="19"/>
      <c r="H171" s="20"/>
      <c r="I171" s="20"/>
      <c r="J171" s="20"/>
      <c r="K171" s="20"/>
      <c r="L171" s="21"/>
      <c r="M171" s="21"/>
      <c r="N171" s="21"/>
      <c r="O171" s="21"/>
      <c r="P171" s="19"/>
      <c r="Q171" s="19"/>
      <c r="R171" s="14"/>
    </row>
    <row r="172" spans="7:18" s="13" customFormat="1" x14ac:dyDescent="0.25">
      <c r="G172" s="19"/>
      <c r="H172" s="20"/>
      <c r="I172" s="20"/>
      <c r="J172" s="20"/>
      <c r="K172" s="20"/>
      <c r="L172" s="21"/>
      <c r="M172" s="21"/>
      <c r="N172" s="21"/>
      <c r="O172" s="21"/>
      <c r="P172" s="19"/>
      <c r="Q172" s="19"/>
      <c r="R172" s="14"/>
    </row>
    <row r="173" spans="7:18" s="13" customFormat="1" x14ac:dyDescent="0.25">
      <c r="G173" s="19"/>
      <c r="H173" s="20"/>
      <c r="I173" s="20"/>
      <c r="J173" s="20"/>
      <c r="K173" s="20"/>
      <c r="L173" s="21"/>
      <c r="M173" s="21"/>
      <c r="N173" s="21"/>
      <c r="O173" s="21"/>
      <c r="P173" s="19"/>
      <c r="Q173" s="19"/>
      <c r="R173" s="14"/>
    </row>
    <row r="174" spans="7:18" s="13" customFormat="1" x14ac:dyDescent="0.25">
      <c r="G174" s="19"/>
      <c r="H174" s="20"/>
      <c r="I174" s="20"/>
      <c r="J174" s="20"/>
      <c r="K174" s="20"/>
      <c r="L174" s="21"/>
      <c r="M174" s="21"/>
      <c r="N174" s="21"/>
      <c r="O174" s="21"/>
      <c r="P174" s="19"/>
      <c r="Q174" s="19"/>
      <c r="R174" s="14"/>
    </row>
    <row r="175" spans="7:18" s="13" customFormat="1" x14ac:dyDescent="0.25">
      <c r="G175" s="19"/>
      <c r="H175" s="20"/>
      <c r="I175" s="20"/>
      <c r="J175" s="20"/>
      <c r="K175" s="20"/>
      <c r="L175" s="21"/>
      <c r="M175" s="21"/>
      <c r="N175" s="21"/>
      <c r="O175" s="21"/>
      <c r="P175" s="19"/>
      <c r="Q175" s="19"/>
      <c r="R175" s="14"/>
    </row>
    <row r="176" spans="7:18" s="13" customFormat="1" x14ac:dyDescent="0.25">
      <c r="G176" s="19"/>
      <c r="H176" s="20"/>
      <c r="I176" s="20"/>
      <c r="J176" s="20"/>
      <c r="K176" s="20"/>
      <c r="L176" s="21"/>
      <c r="M176" s="21"/>
      <c r="N176" s="21"/>
      <c r="O176" s="21"/>
      <c r="P176" s="19"/>
      <c r="Q176" s="19"/>
      <c r="R176" s="14"/>
    </row>
    <row r="177" spans="7:18" s="13" customFormat="1" x14ac:dyDescent="0.25">
      <c r="G177" s="19"/>
      <c r="H177" s="20"/>
      <c r="I177" s="20"/>
      <c r="J177" s="20"/>
      <c r="K177" s="20"/>
      <c r="L177" s="21"/>
      <c r="M177" s="21"/>
      <c r="N177" s="21"/>
      <c r="O177" s="21"/>
      <c r="P177" s="19"/>
      <c r="Q177" s="19"/>
      <c r="R177" s="14"/>
    </row>
    <row r="178" spans="7:18" s="13" customFormat="1" x14ac:dyDescent="0.25">
      <c r="G178" s="19"/>
      <c r="H178" s="20"/>
      <c r="I178" s="20"/>
      <c r="J178" s="20"/>
      <c r="K178" s="20"/>
      <c r="L178" s="21"/>
      <c r="M178" s="21"/>
      <c r="N178" s="21"/>
      <c r="O178" s="21"/>
      <c r="P178" s="19"/>
      <c r="Q178" s="19"/>
      <c r="R178" s="14"/>
    </row>
    <row r="179" spans="7:18" s="13" customFormat="1" x14ac:dyDescent="0.25">
      <c r="G179" s="19"/>
      <c r="H179" s="20"/>
      <c r="I179" s="20"/>
      <c r="J179" s="20"/>
      <c r="K179" s="20"/>
      <c r="L179" s="21"/>
      <c r="M179" s="21"/>
      <c r="N179" s="21"/>
      <c r="O179" s="21"/>
      <c r="P179" s="19"/>
      <c r="Q179" s="19"/>
      <c r="R179" s="14"/>
    </row>
    <row r="180" spans="7:18" s="13" customFormat="1" x14ac:dyDescent="0.25">
      <c r="G180" s="19"/>
      <c r="H180" s="20"/>
      <c r="I180" s="20"/>
      <c r="J180" s="20"/>
      <c r="K180" s="20"/>
      <c r="L180" s="21"/>
      <c r="M180" s="21"/>
      <c r="N180" s="21"/>
      <c r="O180" s="21"/>
      <c r="P180" s="19"/>
      <c r="Q180" s="19"/>
      <c r="R180" s="14"/>
    </row>
    <row r="181" spans="7:18" s="13" customFormat="1" x14ac:dyDescent="0.25">
      <c r="G181" s="19"/>
      <c r="H181" s="20"/>
      <c r="I181" s="20"/>
      <c r="J181" s="20"/>
      <c r="K181" s="20"/>
      <c r="L181" s="21"/>
      <c r="M181" s="21"/>
      <c r="N181" s="21"/>
      <c r="O181" s="21"/>
      <c r="P181" s="19"/>
      <c r="Q181" s="19"/>
      <c r="R181" s="14"/>
    </row>
    <row r="182" spans="7:18" s="13" customFormat="1" x14ac:dyDescent="0.25">
      <c r="G182" s="19"/>
      <c r="H182" s="20"/>
      <c r="I182" s="20"/>
      <c r="J182" s="20"/>
      <c r="K182" s="20"/>
      <c r="L182" s="21"/>
      <c r="M182" s="21"/>
      <c r="N182" s="21"/>
      <c r="O182" s="21"/>
      <c r="P182" s="19"/>
      <c r="Q182" s="19"/>
      <c r="R182" s="14"/>
    </row>
    <row r="183" spans="7:18" s="13" customFormat="1" x14ac:dyDescent="0.25">
      <c r="G183" s="19"/>
      <c r="H183" s="20"/>
      <c r="I183" s="20"/>
      <c r="J183" s="20"/>
      <c r="K183" s="20"/>
      <c r="L183" s="21"/>
      <c r="M183" s="21"/>
      <c r="N183" s="21"/>
      <c r="O183" s="21"/>
      <c r="P183" s="19"/>
      <c r="Q183" s="19"/>
      <c r="R183" s="14"/>
    </row>
    <row r="184" spans="7:18" s="13" customFormat="1" x14ac:dyDescent="0.25">
      <c r="G184" s="19"/>
      <c r="H184" s="20"/>
      <c r="I184" s="20"/>
      <c r="J184" s="20"/>
      <c r="K184" s="20"/>
      <c r="L184" s="21"/>
      <c r="M184" s="21"/>
      <c r="N184" s="21"/>
      <c r="O184" s="21"/>
      <c r="P184" s="19"/>
      <c r="Q184" s="19"/>
      <c r="R184" s="14"/>
    </row>
    <row r="185" spans="7:18" s="13" customFormat="1" x14ac:dyDescent="0.25">
      <c r="G185" s="19"/>
      <c r="H185" s="20"/>
      <c r="I185" s="20"/>
      <c r="J185" s="20"/>
      <c r="K185" s="20"/>
      <c r="L185" s="21"/>
      <c r="M185" s="21"/>
      <c r="N185" s="21"/>
      <c r="O185" s="21"/>
      <c r="P185" s="19"/>
      <c r="Q185" s="19"/>
      <c r="R185" s="14"/>
    </row>
    <row r="186" spans="7:18" s="13" customFormat="1" x14ac:dyDescent="0.25">
      <c r="G186" s="19"/>
      <c r="H186" s="20"/>
      <c r="I186" s="20"/>
      <c r="J186" s="20"/>
      <c r="K186" s="20"/>
      <c r="L186" s="21"/>
      <c r="M186" s="21"/>
      <c r="N186" s="21"/>
      <c r="O186" s="21"/>
      <c r="P186" s="19"/>
      <c r="Q186" s="19"/>
      <c r="R186" s="14"/>
    </row>
    <row r="187" spans="7:18" s="13" customFormat="1" x14ac:dyDescent="0.25">
      <c r="G187" s="19"/>
      <c r="H187" s="20"/>
      <c r="I187" s="20"/>
      <c r="J187" s="20"/>
      <c r="K187" s="20"/>
      <c r="L187" s="21"/>
      <c r="M187" s="21"/>
      <c r="N187" s="21"/>
      <c r="O187" s="21"/>
      <c r="P187" s="19"/>
      <c r="Q187" s="19"/>
      <c r="R187" s="14"/>
    </row>
    <row r="188" spans="7:18" s="13" customFormat="1" x14ac:dyDescent="0.25">
      <c r="G188" s="19"/>
      <c r="H188" s="20"/>
      <c r="I188" s="20"/>
      <c r="J188" s="20"/>
      <c r="K188" s="20"/>
      <c r="L188" s="21"/>
      <c r="M188" s="21"/>
      <c r="N188" s="21"/>
      <c r="O188" s="21"/>
      <c r="P188" s="19"/>
      <c r="Q188" s="19"/>
      <c r="R188" s="14"/>
    </row>
    <row r="189" spans="7:18" s="13" customFormat="1" x14ac:dyDescent="0.25">
      <c r="G189" s="19"/>
      <c r="H189" s="20"/>
      <c r="I189" s="20"/>
      <c r="J189" s="20"/>
      <c r="K189" s="20"/>
      <c r="L189" s="21"/>
      <c r="M189" s="21"/>
      <c r="N189" s="21"/>
      <c r="O189" s="21"/>
      <c r="P189" s="19"/>
      <c r="Q189" s="19"/>
      <c r="R189" s="14"/>
    </row>
    <row r="190" spans="7:18" s="13" customFormat="1" x14ac:dyDescent="0.25">
      <c r="G190" s="19"/>
      <c r="H190" s="20"/>
      <c r="I190" s="20"/>
      <c r="J190" s="20"/>
      <c r="K190" s="20"/>
      <c r="L190" s="21"/>
      <c r="M190" s="21"/>
      <c r="N190" s="21"/>
      <c r="O190" s="21"/>
      <c r="P190" s="19"/>
      <c r="Q190" s="19"/>
      <c r="R190" s="14"/>
    </row>
    <row r="191" spans="7:18" s="13" customFormat="1" x14ac:dyDescent="0.25">
      <c r="G191" s="19"/>
      <c r="H191" s="20"/>
      <c r="I191" s="20"/>
      <c r="J191" s="20"/>
      <c r="K191" s="20"/>
      <c r="L191" s="21"/>
      <c r="M191" s="21"/>
      <c r="N191" s="21"/>
      <c r="O191" s="21"/>
      <c r="P191" s="19"/>
      <c r="Q191" s="19"/>
      <c r="R191" s="14"/>
    </row>
    <row r="192" spans="7:18" s="13" customFormat="1" x14ac:dyDescent="0.25">
      <c r="G192" s="19"/>
      <c r="H192" s="20"/>
      <c r="I192" s="20"/>
      <c r="J192" s="20"/>
      <c r="K192" s="20"/>
      <c r="L192" s="21"/>
      <c r="M192" s="21"/>
      <c r="N192" s="21"/>
      <c r="O192" s="21"/>
      <c r="P192" s="19"/>
      <c r="Q192" s="19"/>
      <c r="R192" s="14"/>
    </row>
    <row r="193" spans="1:18" s="13" customFormat="1" x14ac:dyDescent="0.25">
      <c r="G193" s="19"/>
      <c r="H193" s="20"/>
      <c r="I193" s="20"/>
      <c r="J193" s="20"/>
      <c r="K193" s="20"/>
      <c r="L193" s="21"/>
      <c r="M193" s="21"/>
      <c r="N193" s="21"/>
      <c r="O193" s="21"/>
      <c r="P193" s="19"/>
      <c r="Q193" s="19"/>
      <c r="R193" s="14"/>
    </row>
    <row r="194" spans="1:18" s="13" customFormat="1" x14ac:dyDescent="0.25">
      <c r="G194" s="19"/>
      <c r="H194" s="20"/>
      <c r="I194" s="20"/>
      <c r="J194" s="20"/>
      <c r="K194" s="20"/>
      <c r="L194" s="21"/>
      <c r="M194" s="21"/>
      <c r="N194" s="21"/>
      <c r="O194" s="21"/>
      <c r="P194" s="19"/>
      <c r="Q194" s="19"/>
      <c r="R194" s="14"/>
    </row>
    <row r="195" spans="1:18" x14ac:dyDescent="0.25">
      <c r="A195" s="28"/>
      <c r="B195" s="28"/>
      <c r="E195" s="30"/>
      <c r="L195" s="33"/>
      <c r="N195" s="33"/>
      <c r="O195" s="33"/>
      <c r="P195" s="35"/>
      <c r="Q195" s="35"/>
    </row>
    <row r="196" spans="1:18" x14ac:dyDescent="0.25">
      <c r="A196" s="28"/>
      <c r="B196" s="28"/>
      <c r="E196" s="30"/>
      <c r="L196" s="33"/>
      <c r="N196" s="33"/>
      <c r="O196" s="33"/>
      <c r="P196" s="35"/>
      <c r="Q196" s="35"/>
    </row>
    <row r="197" spans="1:18" x14ac:dyDescent="0.25">
      <c r="A197" s="28"/>
      <c r="B197" s="28"/>
      <c r="E197" s="30"/>
      <c r="L197" s="33"/>
      <c r="N197" s="33"/>
      <c r="O197" s="33"/>
      <c r="P197" s="35"/>
      <c r="Q197" s="35"/>
    </row>
    <row r="198" spans="1:18" x14ac:dyDescent="0.25">
      <c r="A198" s="28"/>
      <c r="B198" s="28"/>
      <c r="E198" s="30"/>
      <c r="L198" s="33"/>
      <c r="N198" s="33"/>
      <c r="O198" s="33"/>
      <c r="P198" s="35"/>
      <c r="Q198" s="35"/>
    </row>
    <row r="199" spans="1:18" x14ac:dyDescent="0.25">
      <c r="A199" s="28"/>
      <c r="B199" s="28"/>
      <c r="E199" s="30"/>
      <c r="L199" s="33"/>
      <c r="N199" s="33"/>
      <c r="O199" s="33"/>
      <c r="P199" s="35"/>
      <c r="Q199" s="35"/>
      <c r="R199" s="35"/>
    </row>
    <row r="200" spans="1:18" x14ac:dyDescent="0.25">
      <c r="A200" s="28"/>
      <c r="B200" s="28"/>
      <c r="E200" s="30"/>
      <c r="L200" s="33"/>
      <c r="N200" s="33"/>
      <c r="O200" s="33"/>
      <c r="P200" s="35"/>
      <c r="Q200" s="35"/>
      <c r="R200" s="35"/>
    </row>
    <row r="201" spans="1:18" x14ac:dyDescent="0.25">
      <c r="A201" s="28"/>
      <c r="B201" s="28"/>
      <c r="E201" s="30"/>
      <c r="L201" s="33"/>
      <c r="N201" s="33"/>
      <c r="O201" s="33"/>
      <c r="P201" s="35"/>
      <c r="Q201" s="35"/>
      <c r="R201" s="35"/>
    </row>
    <row r="202" spans="1:18" x14ac:dyDescent="0.25">
      <c r="A202" s="28"/>
      <c r="B202" s="28"/>
      <c r="E202" s="30"/>
      <c r="L202" s="33"/>
      <c r="N202" s="33"/>
      <c r="O202" s="33"/>
      <c r="P202" s="35"/>
      <c r="Q202" s="35"/>
      <c r="R202" s="35"/>
    </row>
    <row r="203" spans="1:18" x14ac:dyDescent="0.25">
      <c r="A203" s="28"/>
      <c r="B203" s="28"/>
      <c r="E203" s="30"/>
      <c r="O203" s="33"/>
      <c r="P203" s="35"/>
      <c r="Q203" s="35"/>
      <c r="R203" s="35"/>
    </row>
    <row r="204" spans="1:18" x14ac:dyDescent="0.25">
      <c r="A204" s="28"/>
      <c r="B204" s="28"/>
      <c r="E204" s="30"/>
      <c r="O204" s="33"/>
      <c r="P204" s="35"/>
      <c r="Q204" s="35"/>
      <c r="R204" s="35"/>
    </row>
    <row r="205" spans="1:18" x14ac:dyDescent="0.25">
      <c r="A205" s="28"/>
      <c r="B205" s="28"/>
      <c r="E205" s="30"/>
      <c r="O205" s="33"/>
      <c r="P205" s="35"/>
      <c r="Q205" s="35"/>
      <c r="R205" s="35"/>
    </row>
    <row r="206" spans="1:18" x14ac:dyDescent="0.25">
      <c r="A206" s="28"/>
      <c r="B206" s="28"/>
      <c r="E206" s="30"/>
      <c r="O206" s="33"/>
      <c r="P206" s="35"/>
      <c r="Q206" s="35"/>
      <c r="R206" s="35"/>
    </row>
    <row r="207" spans="1:18" x14ac:dyDescent="0.25">
      <c r="A207" s="28"/>
      <c r="B207" s="28"/>
      <c r="E207" s="30"/>
      <c r="O207" s="33"/>
      <c r="P207" s="35"/>
      <c r="Q207" s="35"/>
      <c r="R207" s="35"/>
    </row>
    <row r="208" spans="1:18" x14ac:dyDescent="0.25">
      <c r="A208" s="28"/>
      <c r="B208" s="28"/>
      <c r="E208" s="30"/>
      <c r="O208" s="33"/>
      <c r="P208" s="35"/>
      <c r="Q208" s="35"/>
      <c r="R208" s="35"/>
    </row>
    <row r="209" spans="1:18" x14ac:dyDescent="0.25">
      <c r="A209" s="28"/>
      <c r="B209" s="28"/>
      <c r="E209" s="30"/>
      <c r="G209" s="35"/>
      <c r="H209" s="29"/>
      <c r="I209" s="29"/>
      <c r="J209" s="29"/>
      <c r="K209" s="29"/>
      <c r="L209" s="33"/>
      <c r="M209" s="33"/>
      <c r="N209" s="33"/>
      <c r="O209" s="33"/>
      <c r="P209" s="35"/>
      <c r="Q209" s="35"/>
      <c r="R209" s="35"/>
    </row>
    <row r="210" spans="1:18" x14ac:dyDescent="0.25">
      <c r="A210" s="28"/>
      <c r="B210" s="28"/>
      <c r="E210" s="30"/>
      <c r="G210" s="35"/>
      <c r="H210" s="29"/>
      <c r="I210" s="29"/>
      <c r="J210" s="29"/>
      <c r="K210" s="29"/>
      <c r="L210" s="33"/>
      <c r="M210" s="33"/>
      <c r="N210" s="33"/>
      <c r="O210" s="33"/>
      <c r="P210" s="35"/>
      <c r="Q210" s="35"/>
      <c r="R210" s="35"/>
    </row>
    <row r="211" spans="1:18" x14ac:dyDescent="0.25">
      <c r="A211" s="28"/>
      <c r="B211" s="28"/>
      <c r="E211" s="30"/>
      <c r="G211" s="35"/>
      <c r="H211" s="29"/>
      <c r="I211" s="29"/>
      <c r="J211" s="29"/>
      <c r="K211" s="29"/>
      <c r="L211" s="33"/>
      <c r="M211" s="33"/>
      <c r="N211" s="33"/>
      <c r="O211" s="33"/>
      <c r="P211" s="35"/>
      <c r="Q211" s="35"/>
      <c r="R211" s="35"/>
    </row>
    <row r="212" spans="1:18" x14ac:dyDescent="0.25">
      <c r="A212" s="28"/>
      <c r="B212" s="28"/>
      <c r="E212" s="30"/>
      <c r="G212" s="35"/>
      <c r="H212" s="29"/>
      <c r="I212" s="29"/>
      <c r="J212" s="29"/>
      <c r="K212" s="29"/>
      <c r="L212" s="33"/>
      <c r="M212" s="33"/>
      <c r="N212" s="33"/>
      <c r="O212" s="33"/>
      <c r="P212" s="35"/>
      <c r="Q212" s="35"/>
      <c r="R212" s="35"/>
    </row>
    <row r="213" spans="1:18" x14ac:dyDescent="0.25">
      <c r="A213" s="28"/>
      <c r="B213" s="28"/>
      <c r="E213" s="30"/>
      <c r="G213" s="35"/>
      <c r="H213" s="29"/>
      <c r="I213" s="29"/>
      <c r="J213" s="29"/>
      <c r="K213" s="29"/>
      <c r="L213" s="33"/>
      <c r="M213" s="33"/>
      <c r="N213" s="33"/>
      <c r="O213" s="33"/>
      <c r="P213" s="35"/>
      <c r="Q213" s="35"/>
      <c r="R213" s="35"/>
    </row>
    <row r="214" spans="1:18" x14ac:dyDescent="0.25">
      <c r="A214" s="28"/>
      <c r="B214" s="28"/>
      <c r="E214" s="30"/>
      <c r="G214" s="35"/>
      <c r="H214" s="29"/>
      <c r="I214" s="29"/>
      <c r="J214" s="29"/>
      <c r="K214" s="29"/>
      <c r="L214" s="33"/>
      <c r="M214" s="33"/>
      <c r="N214" s="33"/>
      <c r="O214" s="33"/>
      <c r="P214" s="35"/>
      <c r="Q214" s="35"/>
      <c r="R214" s="35"/>
    </row>
    <row r="215" spans="1:18" x14ac:dyDescent="0.25">
      <c r="A215" s="28"/>
      <c r="B215" s="28"/>
      <c r="E215" s="30"/>
      <c r="G215" s="35"/>
      <c r="H215" s="29"/>
      <c r="I215" s="29"/>
      <c r="J215" s="29"/>
      <c r="K215" s="29"/>
      <c r="L215" s="33"/>
      <c r="M215" s="33"/>
      <c r="N215" s="33"/>
      <c r="O215" s="33"/>
      <c r="P215" s="35"/>
      <c r="Q215" s="35"/>
      <c r="R215" s="35"/>
    </row>
    <row r="216" spans="1:18" x14ac:dyDescent="0.25">
      <c r="A216" s="28"/>
      <c r="B216" s="28"/>
      <c r="E216" s="30"/>
      <c r="G216" s="35"/>
      <c r="H216" s="29"/>
      <c r="I216" s="29"/>
      <c r="J216" s="29"/>
      <c r="K216" s="29"/>
      <c r="L216" s="33"/>
      <c r="M216" s="33"/>
      <c r="N216" s="33"/>
      <c r="O216" s="33"/>
      <c r="P216" s="35"/>
      <c r="Q216" s="35"/>
      <c r="R216" s="35"/>
    </row>
    <row r="217" spans="1:18" x14ac:dyDescent="0.25">
      <c r="A217" s="28"/>
      <c r="B217" s="28"/>
      <c r="E217" s="30"/>
      <c r="G217" s="35"/>
      <c r="H217" s="29"/>
      <c r="I217" s="29"/>
      <c r="J217" s="29"/>
      <c r="K217" s="29"/>
      <c r="L217" s="33"/>
      <c r="M217" s="33"/>
      <c r="N217" s="33"/>
      <c r="O217" s="33"/>
      <c r="P217" s="35"/>
      <c r="Q217" s="35"/>
      <c r="R217" s="35"/>
    </row>
    <row r="218" spans="1:18" x14ac:dyDescent="0.25">
      <c r="A218" s="28"/>
      <c r="B218" s="28"/>
      <c r="E218" s="30"/>
      <c r="G218" s="35"/>
      <c r="H218" s="29"/>
      <c r="I218" s="29"/>
      <c r="J218" s="29"/>
      <c r="K218" s="29"/>
      <c r="L218" s="33"/>
      <c r="M218" s="33"/>
      <c r="N218" s="33"/>
      <c r="O218" s="33"/>
      <c r="P218" s="35"/>
      <c r="Q218" s="35"/>
      <c r="R218" s="35"/>
    </row>
    <row r="219" spans="1:18" x14ac:dyDescent="0.25">
      <c r="A219" s="28"/>
      <c r="B219" s="28"/>
      <c r="E219" s="30"/>
      <c r="G219" s="35"/>
      <c r="H219" s="29"/>
      <c r="I219" s="29"/>
      <c r="J219" s="29"/>
      <c r="K219" s="29"/>
      <c r="L219" s="33"/>
      <c r="M219" s="33"/>
      <c r="N219" s="33"/>
      <c r="O219" s="33"/>
      <c r="P219" s="35"/>
      <c r="Q219" s="35"/>
      <c r="R219" s="35"/>
    </row>
    <row r="220" spans="1:18" x14ac:dyDescent="0.25">
      <c r="A220" s="28"/>
      <c r="B220" s="28"/>
      <c r="E220" s="30"/>
      <c r="G220" s="35"/>
      <c r="H220" s="29"/>
      <c r="I220" s="29"/>
      <c r="J220" s="29"/>
      <c r="K220" s="29"/>
      <c r="L220" s="33"/>
      <c r="M220" s="33"/>
      <c r="N220" s="33"/>
      <c r="O220" s="33"/>
      <c r="P220" s="35"/>
      <c r="Q220" s="35"/>
      <c r="R220" s="35"/>
    </row>
    <row r="221" spans="1:18" x14ac:dyDescent="0.25">
      <c r="A221" s="28"/>
      <c r="B221" s="28"/>
      <c r="E221" s="30"/>
      <c r="G221" s="35"/>
      <c r="H221" s="29"/>
      <c r="I221" s="29"/>
      <c r="J221" s="29"/>
      <c r="K221" s="29"/>
      <c r="L221" s="33"/>
      <c r="M221" s="33"/>
      <c r="N221" s="33"/>
      <c r="O221" s="33"/>
      <c r="P221" s="35"/>
      <c r="Q221" s="35"/>
      <c r="R221" s="35"/>
    </row>
    <row r="222" spans="1:18" x14ac:dyDescent="0.25">
      <c r="A222" s="28"/>
      <c r="B222" s="28"/>
      <c r="E222" s="30"/>
      <c r="G222" s="35"/>
      <c r="H222" s="29"/>
      <c r="I222" s="29"/>
      <c r="J222" s="29"/>
      <c r="K222" s="29"/>
      <c r="L222" s="33"/>
      <c r="M222" s="33"/>
      <c r="N222" s="33"/>
      <c r="O222" s="33"/>
      <c r="P222" s="35"/>
      <c r="Q222" s="35"/>
      <c r="R222" s="35"/>
    </row>
    <row r="223" spans="1:18" x14ac:dyDescent="0.25">
      <c r="A223" s="28"/>
      <c r="B223" s="28"/>
      <c r="E223" s="30"/>
      <c r="G223" s="35"/>
      <c r="H223" s="29"/>
      <c r="I223" s="29"/>
      <c r="J223" s="29"/>
      <c r="K223" s="29"/>
      <c r="L223" s="33"/>
      <c r="M223" s="33"/>
      <c r="N223" s="33"/>
      <c r="O223" s="33"/>
      <c r="P223" s="35"/>
      <c r="Q223" s="35"/>
      <c r="R223" s="35"/>
    </row>
    <row r="224" spans="1:18" x14ac:dyDescent="0.25">
      <c r="A224" s="28"/>
      <c r="B224" s="28"/>
      <c r="E224" s="30"/>
      <c r="G224" s="35"/>
      <c r="H224" s="29"/>
      <c r="I224" s="29"/>
      <c r="J224" s="29"/>
      <c r="K224" s="29"/>
      <c r="L224" s="33"/>
      <c r="M224" s="33"/>
      <c r="N224" s="33"/>
      <c r="O224" s="33"/>
      <c r="P224" s="35"/>
      <c r="Q224" s="35"/>
      <c r="R224" s="35"/>
    </row>
    <row r="225" spans="1:18" x14ac:dyDescent="0.25">
      <c r="A225" s="28"/>
      <c r="B225" s="28"/>
      <c r="E225" s="30"/>
      <c r="G225" s="35"/>
      <c r="H225" s="29"/>
      <c r="I225" s="29"/>
      <c r="J225" s="29"/>
      <c r="K225" s="29"/>
      <c r="L225" s="33"/>
      <c r="M225" s="33"/>
      <c r="N225" s="33"/>
      <c r="O225" s="33"/>
      <c r="P225" s="35"/>
      <c r="Q225" s="35"/>
      <c r="R225" s="35"/>
    </row>
    <row r="226" spans="1:18" x14ac:dyDescent="0.25">
      <c r="A226" s="28"/>
      <c r="B226" s="28"/>
      <c r="E226" s="30"/>
      <c r="G226" s="35"/>
      <c r="H226" s="29"/>
      <c r="I226" s="29"/>
      <c r="J226" s="29"/>
      <c r="K226" s="29"/>
      <c r="L226" s="33"/>
      <c r="M226" s="33"/>
      <c r="N226" s="33"/>
      <c r="O226" s="33"/>
      <c r="P226" s="35"/>
      <c r="Q226" s="35"/>
      <c r="R226" s="35"/>
    </row>
    <row r="227" spans="1:18" x14ac:dyDescent="0.25">
      <c r="A227" s="28"/>
      <c r="B227" s="28"/>
      <c r="E227" s="30"/>
      <c r="G227" s="35"/>
      <c r="H227" s="29"/>
      <c r="I227" s="29"/>
      <c r="J227" s="29"/>
      <c r="K227" s="29"/>
      <c r="L227" s="33"/>
      <c r="M227" s="33"/>
      <c r="N227" s="33"/>
      <c r="O227" s="33"/>
      <c r="P227" s="35"/>
      <c r="Q227" s="35"/>
      <c r="R227" s="35"/>
    </row>
    <row r="228" spans="1:18" x14ac:dyDescent="0.25">
      <c r="A228" s="28"/>
      <c r="B228" s="28"/>
      <c r="E228" s="30"/>
      <c r="G228" s="35"/>
      <c r="H228" s="29"/>
      <c r="I228" s="29"/>
      <c r="J228" s="29"/>
      <c r="K228" s="29"/>
      <c r="L228" s="33"/>
      <c r="M228" s="33"/>
      <c r="N228" s="33"/>
      <c r="O228" s="33"/>
      <c r="P228" s="35"/>
      <c r="Q228" s="35"/>
      <c r="R228" s="35"/>
    </row>
    <row r="229" spans="1:18" x14ac:dyDescent="0.25">
      <c r="A229" s="28"/>
      <c r="B229" s="28"/>
      <c r="E229" s="30"/>
      <c r="G229" s="35"/>
      <c r="H229" s="29"/>
      <c r="I229" s="29"/>
      <c r="J229" s="29"/>
      <c r="K229" s="29"/>
      <c r="L229" s="33"/>
      <c r="M229" s="33"/>
      <c r="N229" s="33"/>
      <c r="O229" s="33"/>
      <c r="P229" s="35"/>
      <c r="Q229" s="35"/>
      <c r="R229" s="35"/>
    </row>
    <row r="230" spans="1:18" x14ac:dyDescent="0.25">
      <c r="A230" s="28"/>
      <c r="B230" s="28"/>
      <c r="E230" s="30"/>
      <c r="G230" s="35"/>
      <c r="H230" s="29"/>
      <c r="I230" s="29"/>
      <c r="J230" s="29"/>
      <c r="K230" s="29"/>
      <c r="L230" s="33"/>
      <c r="M230" s="33"/>
      <c r="N230" s="33"/>
      <c r="O230" s="33"/>
      <c r="P230" s="35"/>
      <c r="Q230" s="35"/>
      <c r="R230" s="35"/>
    </row>
    <row r="231" spans="1:18" x14ac:dyDescent="0.25">
      <c r="A231" s="28"/>
      <c r="B231" s="28"/>
      <c r="E231" s="30"/>
      <c r="G231" s="35"/>
      <c r="H231" s="29"/>
      <c r="I231" s="29"/>
      <c r="J231" s="29"/>
      <c r="K231" s="29"/>
      <c r="L231" s="33"/>
      <c r="M231" s="33"/>
      <c r="N231" s="33"/>
      <c r="O231" s="33"/>
      <c r="P231" s="35"/>
      <c r="Q231" s="35"/>
      <c r="R231" s="35"/>
    </row>
    <row r="232" spans="1:18" x14ac:dyDescent="0.25">
      <c r="A232" s="28"/>
      <c r="B232" s="28"/>
      <c r="E232" s="30"/>
      <c r="G232" s="35"/>
      <c r="H232" s="29"/>
      <c r="I232" s="29"/>
      <c r="J232" s="29"/>
      <c r="K232" s="29"/>
      <c r="L232" s="33"/>
      <c r="M232" s="33"/>
      <c r="N232" s="33"/>
      <c r="O232" s="33"/>
      <c r="P232" s="35"/>
      <c r="Q232" s="35"/>
      <c r="R232" s="35"/>
    </row>
    <row r="233" spans="1:18" x14ac:dyDescent="0.25">
      <c r="A233" s="28"/>
      <c r="B233" s="28"/>
      <c r="E233" s="30"/>
      <c r="G233" s="35"/>
      <c r="H233" s="29"/>
      <c r="I233" s="29"/>
      <c r="J233" s="29"/>
      <c r="K233" s="29"/>
      <c r="L233" s="33"/>
      <c r="M233" s="33"/>
      <c r="N233" s="33"/>
      <c r="O233" s="33"/>
      <c r="P233" s="35"/>
      <c r="Q233" s="35"/>
      <c r="R233" s="35"/>
    </row>
    <row r="234" spans="1:18" x14ac:dyDescent="0.25">
      <c r="A234" s="28"/>
      <c r="B234" s="28"/>
      <c r="E234" s="30"/>
      <c r="G234" s="35"/>
      <c r="H234" s="29"/>
      <c r="I234" s="29"/>
      <c r="J234" s="29"/>
      <c r="K234" s="29"/>
      <c r="L234" s="33"/>
      <c r="M234" s="33"/>
      <c r="N234" s="33"/>
      <c r="O234" s="33"/>
      <c r="P234" s="35"/>
      <c r="Q234" s="35"/>
      <c r="R234" s="35"/>
    </row>
    <row r="235" spans="1:18" x14ac:dyDescent="0.25">
      <c r="A235" s="28"/>
      <c r="B235" s="28"/>
      <c r="E235" s="30"/>
      <c r="G235" s="35"/>
      <c r="H235" s="29"/>
      <c r="I235" s="29"/>
      <c r="J235" s="29"/>
      <c r="K235" s="29"/>
      <c r="L235" s="33"/>
      <c r="M235" s="33"/>
      <c r="N235" s="33"/>
      <c r="O235" s="33"/>
      <c r="P235" s="35"/>
      <c r="Q235" s="35"/>
      <c r="R235" s="35"/>
    </row>
    <row r="236" spans="1:18" x14ac:dyDescent="0.25">
      <c r="A236" s="28"/>
      <c r="B236" s="28"/>
      <c r="E236" s="30"/>
      <c r="G236" s="35"/>
      <c r="H236" s="29"/>
      <c r="I236" s="29"/>
      <c r="J236" s="29"/>
      <c r="K236" s="29"/>
      <c r="L236" s="33"/>
      <c r="M236" s="33"/>
      <c r="N236" s="33"/>
      <c r="O236" s="33"/>
      <c r="P236" s="35"/>
      <c r="Q236" s="35"/>
      <c r="R236" s="35"/>
    </row>
    <row r="237" spans="1:18" x14ac:dyDescent="0.25">
      <c r="A237" s="28"/>
      <c r="B237" s="28"/>
      <c r="E237" s="30"/>
      <c r="G237" s="35"/>
      <c r="H237" s="29"/>
      <c r="I237" s="29"/>
      <c r="J237" s="29"/>
      <c r="K237" s="29"/>
      <c r="L237" s="33"/>
      <c r="M237" s="33"/>
      <c r="N237" s="33"/>
      <c r="O237" s="33"/>
      <c r="P237" s="35"/>
      <c r="Q237" s="35"/>
      <c r="R237" s="35"/>
    </row>
    <row r="238" spans="1:18" x14ac:dyDescent="0.25">
      <c r="A238" s="28"/>
      <c r="B238" s="28"/>
      <c r="E238" s="30"/>
      <c r="G238" s="35"/>
      <c r="H238" s="29"/>
      <c r="I238" s="29"/>
      <c r="J238" s="29"/>
      <c r="K238" s="29"/>
      <c r="L238" s="33"/>
      <c r="M238" s="33"/>
      <c r="N238" s="33"/>
      <c r="O238" s="33"/>
      <c r="P238" s="35"/>
      <c r="Q238" s="35"/>
      <c r="R238" s="35"/>
    </row>
    <row r="239" spans="1:18" x14ac:dyDescent="0.25">
      <c r="A239" s="28"/>
      <c r="B239" s="28"/>
      <c r="E239" s="30"/>
      <c r="G239" s="35"/>
      <c r="H239" s="29"/>
      <c r="I239" s="29"/>
      <c r="J239" s="29"/>
      <c r="K239" s="29"/>
      <c r="L239" s="33"/>
      <c r="M239" s="33"/>
      <c r="N239" s="33"/>
      <c r="O239" s="33"/>
      <c r="P239" s="35"/>
      <c r="Q239" s="35"/>
      <c r="R239" s="35"/>
    </row>
    <row r="240" spans="1:18" x14ac:dyDescent="0.25">
      <c r="A240" s="28"/>
      <c r="B240" s="28"/>
      <c r="E240" s="30"/>
      <c r="G240" s="35"/>
      <c r="H240" s="29"/>
      <c r="I240" s="29"/>
      <c r="J240" s="29"/>
      <c r="K240" s="29"/>
      <c r="L240" s="33"/>
      <c r="M240" s="33"/>
      <c r="N240" s="33"/>
      <c r="O240" s="33"/>
      <c r="P240" s="35"/>
      <c r="Q240" s="35"/>
      <c r="R240" s="35"/>
    </row>
    <row r="241" spans="1:18" x14ac:dyDescent="0.25">
      <c r="A241" s="28"/>
      <c r="B241" s="28"/>
      <c r="E241" s="30"/>
      <c r="G241" s="35"/>
      <c r="H241" s="29"/>
      <c r="I241" s="29"/>
      <c r="J241" s="29"/>
      <c r="K241" s="29"/>
      <c r="L241" s="33"/>
      <c r="M241" s="33"/>
      <c r="N241" s="33"/>
      <c r="O241" s="33"/>
      <c r="P241" s="35"/>
      <c r="Q241" s="35"/>
      <c r="R241" s="35"/>
    </row>
    <row r="242" spans="1:18" x14ac:dyDescent="0.25">
      <c r="A242" s="28"/>
      <c r="B242" s="28"/>
      <c r="E242" s="30"/>
      <c r="G242" s="35"/>
      <c r="H242" s="29"/>
      <c r="I242" s="29"/>
      <c r="J242" s="29"/>
      <c r="K242" s="29"/>
      <c r="L242" s="33"/>
      <c r="M242" s="33"/>
      <c r="N242" s="33"/>
      <c r="O242" s="33"/>
      <c r="P242" s="35"/>
      <c r="Q242" s="35"/>
      <c r="R242" s="35"/>
    </row>
    <row r="243" spans="1:18" x14ac:dyDescent="0.25">
      <c r="A243" s="28"/>
      <c r="B243" s="28"/>
      <c r="E243" s="30"/>
      <c r="G243" s="35"/>
      <c r="H243" s="29"/>
      <c r="I243" s="29"/>
      <c r="J243" s="29"/>
      <c r="K243" s="29"/>
      <c r="L243" s="33"/>
      <c r="M243" s="33"/>
      <c r="N243" s="33"/>
      <c r="O243" s="33"/>
      <c r="P243" s="35"/>
      <c r="Q243" s="35"/>
      <c r="R243" s="35"/>
    </row>
    <row r="244" spans="1:18" x14ac:dyDescent="0.25">
      <c r="A244" s="28"/>
      <c r="B244" s="28"/>
      <c r="E244" s="30"/>
      <c r="G244" s="35"/>
      <c r="H244" s="29"/>
      <c r="I244" s="29"/>
      <c r="J244" s="29"/>
      <c r="K244" s="29"/>
      <c r="L244" s="33"/>
      <c r="M244" s="33"/>
      <c r="N244" s="33"/>
      <c r="O244" s="33"/>
      <c r="P244" s="35"/>
      <c r="Q244" s="35"/>
      <c r="R244" s="35"/>
    </row>
    <row r="245" spans="1:18" x14ac:dyDescent="0.25">
      <c r="A245" s="28"/>
      <c r="B245" s="28"/>
      <c r="E245" s="30"/>
      <c r="G245" s="35"/>
      <c r="H245" s="29"/>
      <c r="I245" s="29"/>
      <c r="J245" s="29"/>
      <c r="K245" s="29"/>
      <c r="L245" s="33"/>
      <c r="M245" s="33"/>
      <c r="N245" s="33"/>
      <c r="O245" s="33"/>
      <c r="P245" s="35"/>
      <c r="Q245" s="35"/>
      <c r="R245" s="35"/>
    </row>
    <row r="246" spans="1:18" x14ac:dyDescent="0.25">
      <c r="A246" s="28"/>
      <c r="B246" s="28"/>
      <c r="E246" s="30"/>
      <c r="G246" s="35"/>
      <c r="H246" s="29"/>
      <c r="I246" s="29"/>
      <c r="J246" s="29"/>
      <c r="K246" s="29"/>
      <c r="L246" s="33"/>
      <c r="M246" s="33"/>
      <c r="N246" s="33"/>
      <c r="O246" s="33"/>
      <c r="P246" s="35"/>
      <c r="Q246" s="35"/>
      <c r="R246" s="35"/>
    </row>
    <row r="247" spans="1:18" x14ac:dyDescent="0.25">
      <c r="A247" s="28"/>
      <c r="B247" s="28"/>
      <c r="E247" s="30"/>
      <c r="G247" s="35"/>
      <c r="H247" s="29"/>
      <c r="I247" s="29"/>
      <c r="J247" s="29"/>
      <c r="K247" s="29"/>
      <c r="L247" s="33"/>
      <c r="M247" s="33"/>
      <c r="N247" s="33"/>
      <c r="O247" s="33"/>
      <c r="P247" s="35"/>
      <c r="Q247" s="35"/>
      <c r="R247" s="35"/>
    </row>
    <row r="248" spans="1:18" x14ac:dyDescent="0.25">
      <c r="A248" s="28"/>
      <c r="B248" s="28"/>
      <c r="E248" s="30"/>
      <c r="G248" s="35"/>
      <c r="H248" s="29"/>
      <c r="I248" s="29"/>
      <c r="J248" s="29"/>
      <c r="K248" s="29"/>
      <c r="L248" s="33"/>
      <c r="M248" s="33"/>
      <c r="N248" s="33"/>
      <c r="O248" s="33"/>
      <c r="P248" s="35"/>
      <c r="Q248" s="35"/>
      <c r="R248" s="35"/>
    </row>
    <row r="249" spans="1:18" x14ac:dyDescent="0.25">
      <c r="A249" s="28"/>
      <c r="B249" s="28"/>
      <c r="E249" s="30"/>
      <c r="G249" s="35"/>
      <c r="H249" s="29"/>
      <c r="I249" s="29"/>
      <c r="J249" s="29"/>
      <c r="K249" s="29"/>
      <c r="L249" s="33"/>
      <c r="M249" s="33"/>
      <c r="N249" s="33"/>
      <c r="O249" s="33"/>
      <c r="P249" s="35"/>
      <c r="Q249" s="35"/>
      <c r="R249" s="35"/>
    </row>
    <row r="250" spans="1:18" x14ac:dyDescent="0.25">
      <c r="A250" s="28"/>
      <c r="B250" s="28"/>
      <c r="E250" s="30"/>
      <c r="G250" s="35"/>
      <c r="H250" s="29"/>
      <c r="I250" s="29"/>
      <c r="J250" s="29"/>
      <c r="K250" s="29"/>
      <c r="L250" s="33"/>
      <c r="M250" s="33"/>
      <c r="N250" s="33"/>
      <c r="O250" s="33"/>
      <c r="P250" s="35"/>
      <c r="Q250" s="35"/>
      <c r="R250" s="35"/>
    </row>
    <row r="251" spans="1:18" x14ac:dyDescent="0.25">
      <c r="A251" s="28"/>
      <c r="B251" s="28"/>
      <c r="E251" s="30"/>
      <c r="G251" s="35"/>
      <c r="H251" s="29"/>
      <c r="I251" s="29"/>
      <c r="J251" s="29"/>
      <c r="K251" s="29"/>
      <c r="L251" s="33"/>
      <c r="M251" s="33"/>
      <c r="N251" s="33"/>
      <c r="O251" s="33"/>
      <c r="P251" s="35"/>
      <c r="Q251" s="35"/>
      <c r="R251" s="35"/>
    </row>
    <row r="252" spans="1:18" x14ac:dyDescent="0.25">
      <c r="A252" s="28"/>
      <c r="B252" s="28"/>
      <c r="E252" s="30"/>
      <c r="G252" s="35"/>
      <c r="H252" s="29"/>
      <c r="I252" s="29"/>
      <c r="J252" s="29"/>
      <c r="K252" s="29"/>
      <c r="L252" s="33"/>
      <c r="M252" s="33"/>
      <c r="N252" s="33"/>
      <c r="O252" s="33"/>
      <c r="P252" s="35"/>
      <c r="Q252" s="35"/>
      <c r="R252" s="35"/>
    </row>
    <row r="253" spans="1:18" x14ac:dyDescent="0.25">
      <c r="A253" s="28"/>
      <c r="B253" s="28"/>
      <c r="E253" s="30"/>
      <c r="G253" s="35"/>
      <c r="H253" s="29"/>
      <c r="I253" s="29"/>
      <c r="J253" s="29"/>
      <c r="K253" s="29"/>
      <c r="L253" s="33"/>
      <c r="M253" s="33"/>
      <c r="N253" s="33"/>
      <c r="O253" s="33"/>
      <c r="P253" s="35"/>
      <c r="Q253" s="35"/>
      <c r="R253" s="35"/>
    </row>
    <row r="254" spans="1:18" x14ac:dyDescent="0.25">
      <c r="A254" s="28"/>
      <c r="B254" s="28"/>
      <c r="E254" s="30"/>
      <c r="G254" s="35"/>
      <c r="H254" s="29"/>
      <c r="I254" s="29"/>
      <c r="J254" s="29"/>
      <c r="K254" s="29"/>
      <c r="L254" s="33"/>
      <c r="M254" s="33"/>
      <c r="N254" s="33"/>
      <c r="O254" s="33"/>
      <c r="P254" s="35"/>
      <c r="Q254" s="35"/>
      <c r="R254" s="35"/>
    </row>
    <row r="255" spans="1:18" x14ac:dyDescent="0.25">
      <c r="A255" s="28"/>
      <c r="B255" s="28"/>
      <c r="E255" s="30"/>
      <c r="G255" s="35"/>
      <c r="H255" s="29"/>
      <c r="I255" s="29"/>
      <c r="J255" s="29"/>
      <c r="K255" s="29"/>
      <c r="L255" s="33"/>
      <c r="M255" s="33"/>
      <c r="N255" s="33"/>
      <c r="O255" s="33"/>
      <c r="P255" s="35"/>
      <c r="Q255" s="35"/>
      <c r="R255" s="35"/>
    </row>
    <row r="256" spans="1:18" x14ac:dyDescent="0.25">
      <c r="A256" s="28"/>
      <c r="B256" s="28"/>
      <c r="E256" s="30"/>
      <c r="G256" s="35"/>
      <c r="H256" s="29"/>
      <c r="I256" s="29"/>
      <c r="J256" s="29"/>
      <c r="K256" s="29"/>
      <c r="L256" s="33"/>
      <c r="M256" s="33"/>
      <c r="N256" s="33"/>
      <c r="O256" s="33"/>
      <c r="P256" s="35"/>
      <c r="Q256" s="35"/>
      <c r="R256" s="35"/>
    </row>
    <row r="257" spans="1:18" x14ac:dyDescent="0.25">
      <c r="A257" s="28"/>
      <c r="B257" s="28"/>
      <c r="E257" s="30"/>
      <c r="G257" s="35"/>
      <c r="H257" s="29"/>
      <c r="I257" s="29"/>
      <c r="J257" s="29"/>
      <c r="K257" s="29"/>
      <c r="L257" s="33"/>
      <c r="M257" s="33"/>
      <c r="N257" s="33"/>
      <c r="O257" s="33"/>
      <c r="P257" s="35"/>
      <c r="Q257" s="35"/>
      <c r="R257" s="35"/>
    </row>
    <row r="258" spans="1:18" x14ac:dyDescent="0.25">
      <c r="A258" s="28"/>
      <c r="B258" s="28"/>
      <c r="E258" s="30"/>
      <c r="G258" s="35"/>
      <c r="H258" s="29"/>
      <c r="I258" s="29"/>
      <c r="J258" s="29"/>
      <c r="K258" s="29"/>
      <c r="L258" s="33"/>
      <c r="M258" s="33"/>
      <c r="N258" s="33"/>
      <c r="O258" s="33"/>
      <c r="P258" s="35"/>
      <c r="Q258" s="35"/>
      <c r="R258" s="35"/>
    </row>
    <row r="259" spans="1:18" x14ac:dyDescent="0.25">
      <c r="A259" s="28"/>
      <c r="B259" s="28"/>
      <c r="E259" s="30"/>
      <c r="G259" s="35"/>
      <c r="H259" s="29"/>
      <c r="I259" s="29"/>
      <c r="J259" s="29"/>
      <c r="K259" s="29"/>
      <c r="L259" s="33"/>
      <c r="M259" s="33"/>
      <c r="N259" s="33"/>
      <c r="O259" s="33"/>
      <c r="P259" s="35"/>
      <c r="Q259" s="35"/>
      <c r="R259" s="35"/>
    </row>
    <row r="260" spans="1:18" x14ac:dyDescent="0.25">
      <c r="A260" s="28"/>
      <c r="B260" s="28"/>
      <c r="E260" s="30"/>
      <c r="G260" s="35"/>
      <c r="H260" s="29"/>
      <c r="I260" s="29"/>
      <c r="J260" s="29"/>
      <c r="K260" s="29"/>
      <c r="L260" s="33"/>
      <c r="M260" s="33"/>
      <c r="N260" s="33"/>
      <c r="O260" s="33"/>
      <c r="P260" s="35"/>
      <c r="Q260" s="35"/>
      <c r="R260" s="35"/>
    </row>
    <row r="261" spans="1:18" x14ac:dyDescent="0.25">
      <c r="A261" s="28"/>
      <c r="B261" s="28"/>
      <c r="E261" s="30"/>
      <c r="G261" s="35"/>
      <c r="H261" s="29"/>
      <c r="I261" s="29"/>
      <c r="J261" s="29"/>
      <c r="K261" s="29"/>
      <c r="L261" s="33"/>
      <c r="M261" s="33"/>
      <c r="N261" s="33"/>
      <c r="O261" s="33"/>
      <c r="P261" s="35"/>
      <c r="Q261" s="35"/>
      <c r="R261" s="35"/>
    </row>
    <row r="262" spans="1:18" x14ac:dyDescent="0.25">
      <c r="A262" s="28"/>
      <c r="B262" s="28"/>
      <c r="E262" s="30"/>
      <c r="G262" s="35"/>
      <c r="H262" s="29"/>
      <c r="I262" s="29"/>
      <c r="J262" s="29"/>
      <c r="K262" s="29"/>
      <c r="L262" s="33"/>
      <c r="M262" s="33"/>
      <c r="N262" s="33"/>
      <c r="O262" s="33"/>
      <c r="P262" s="35"/>
      <c r="Q262" s="35"/>
      <c r="R262" s="35"/>
    </row>
    <row r="263" spans="1:18" x14ac:dyDescent="0.25">
      <c r="A263" s="28"/>
      <c r="B263" s="28"/>
      <c r="E263" s="30"/>
      <c r="G263" s="35"/>
      <c r="H263" s="29"/>
      <c r="I263" s="29"/>
      <c r="J263" s="29"/>
      <c r="K263" s="29"/>
      <c r="L263" s="33"/>
      <c r="M263" s="33"/>
      <c r="N263" s="33"/>
      <c r="O263" s="33"/>
      <c r="P263" s="35"/>
      <c r="Q263" s="35"/>
      <c r="R263" s="35"/>
    </row>
    <row r="264" spans="1:18" x14ac:dyDescent="0.25">
      <c r="A264" s="28"/>
      <c r="B264" s="28"/>
      <c r="E264" s="30"/>
      <c r="G264" s="35"/>
      <c r="H264" s="29"/>
      <c r="I264" s="29"/>
      <c r="J264" s="29"/>
      <c r="K264" s="29"/>
      <c r="L264" s="33"/>
      <c r="M264" s="33"/>
      <c r="N264" s="33"/>
      <c r="O264" s="33"/>
      <c r="P264" s="35"/>
      <c r="Q264" s="35"/>
      <c r="R264" s="35"/>
    </row>
    <row r="265" spans="1:18" x14ac:dyDescent="0.25">
      <c r="A265" s="28"/>
      <c r="B265" s="28"/>
      <c r="E265" s="30"/>
      <c r="G265" s="35"/>
      <c r="H265" s="29"/>
      <c r="I265" s="29"/>
      <c r="J265" s="29"/>
      <c r="K265" s="29"/>
      <c r="L265" s="33"/>
      <c r="M265" s="33"/>
      <c r="N265" s="33"/>
      <c r="O265" s="33"/>
      <c r="P265" s="35"/>
      <c r="Q265" s="35"/>
      <c r="R265" s="35"/>
    </row>
    <row r="266" spans="1:18" x14ac:dyDescent="0.25">
      <c r="A266" s="28"/>
      <c r="B266" s="28"/>
      <c r="E266" s="30"/>
      <c r="G266" s="35"/>
      <c r="H266" s="29"/>
      <c r="I266" s="29"/>
      <c r="J266" s="29"/>
      <c r="K266" s="29"/>
      <c r="L266" s="33"/>
      <c r="M266" s="33"/>
      <c r="N266" s="33"/>
      <c r="O266" s="33"/>
      <c r="P266" s="35"/>
      <c r="Q266" s="35"/>
      <c r="R266" s="35"/>
    </row>
    <row r="267" spans="1:18" x14ac:dyDescent="0.25">
      <c r="A267" s="28"/>
      <c r="B267" s="28"/>
      <c r="E267" s="30"/>
      <c r="G267" s="35"/>
      <c r="H267" s="29"/>
      <c r="I267" s="29"/>
      <c r="J267" s="29"/>
      <c r="K267" s="29"/>
      <c r="L267" s="33"/>
      <c r="M267" s="33"/>
      <c r="N267" s="33"/>
      <c r="O267" s="33"/>
      <c r="P267" s="35"/>
      <c r="Q267" s="35"/>
      <c r="R267" s="35"/>
    </row>
    <row r="268" spans="1:18" x14ac:dyDescent="0.25">
      <c r="A268" s="28"/>
      <c r="B268" s="28"/>
      <c r="E268" s="30"/>
      <c r="G268" s="35"/>
      <c r="H268" s="29"/>
      <c r="I268" s="29"/>
      <c r="J268" s="29"/>
      <c r="K268" s="29"/>
      <c r="L268" s="33"/>
      <c r="M268" s="33"/>
      <c r="N268" s="33"/>
      <c r="O268" s="33"/>
      <c r="P268" s="35"/>
      <c r="Q268" s="35"/>
      <c r="R268" s="35"/>
    </row>
    <row r="269" spans="1:18" x14ac:dyDescent="0.25">
      <c r="A269" s="28"/>
      <c r="B269" s="28"/>
      <c r="E269" s="30"/>
      <c r="G269" s="35"/>
      <c r="H269" s="29"/>
      <c r="I269" s="29"/>
      <c r="J269" s="29"/>
      <c r="K269" s="29"/>
      <c r="L269" s="33"/>
      <c r="M269" s="33"/>
      <c r="N269" s="33"/>
      <c r="O269" s="33"/>
      <c r="P269" s="35"/>
      <c r="Q269" s="35"/>
      <c r="R269" s="35"/>
    </row>
    <row r="270" spans="1:18" x14ac:dyDescent="0.25">
      <c r="A270" s="28"/>
      <c r="B270" s="28"/>
      <c r="E270" s="30"/>
      <c r="G270" s="35"/>
      <c r="H270" s="29"/>
      <c r="I270" s="29"/>
      <c r="J270" s="29"/>
      <c r="K270" s="29"/>
      <c r="L270" s="33"/>
      <c r="M270" s="33"/>
      <c r="N270" s="33"/>
      <c r="O270" s="33"/>
      <c r="P270" s="35"/>
      <c r="Q270" s="35"/>
      <c r="R270" s="35"/>
    </row>
    <row r="271" spans="1:18" x14ac:dyDescent="0.25">
      <c r="A271" s="28"/>
      <c r="B271" s="28"/>
      <c r="E271" s="30"/>
      <c r="G271" s="35"/>
      <c r="H271" s="29"/>
      <c r="I271" s="29"/>
      <c r="J271" s="29"/>
      <c r="K271" s="29"/>
      <c r="L271" s="33"/>
      <c r="M271" s="33"/>
      <c r="N271" s="33"/>
      <c r="O271" s="33"/>
      <c r="P271" s="35"/>
      <c r="Q271" s="35"/>
      <c r="R271" s="35"/>
    </row>
    <row r="272" spans="1:18" x14ac:dyDescent="0.25">
      <c r="A272" s="28"/>
      <c r="B272" s="28"/>
      <c r="E272" s="30"/>
      <c r="G272" s="35"/>
      <c r="H272" s="29"/>
      <c r="I272" s="29"/>
      <c r="J272" s="29"/>
      <c r="K272" s="29"/>
      <c r="L272" s="33"/>
      <c r="M272" s="33"/>
      <c r="N272" s="33"/>
      <c r="O272" s="33"/>
      <c r="P272" s="35"/>
      <c r="Q272" s="35"/>
      <c r="R272" s="35"/>
    </row>
    <row r="273" spans="1:18" x14ac:dyDescent="0.25">
      <c r="A273" s="28"/>
      <c r="B273" s="28"/>
      <c r="E273" s="30"/>
      <c r="G273" s="35"/>
      <c r="H273" s="29"/>
      <c r="I273" s="29"/>
      <c r="J273" s="29"/>
      <c r="K273" s="29"/>
      <c r="L273" s="33"/>
      <c r="M273" s="33"/>
      <c r="N273" s="33"/>
      <c r="O273" s="33"/>
      <c r="P273" s="35"/>
      <c r="Q273" s="35"/>
      <c r="R273" s="35"/>
    </row>
    <row r="274" spans="1:18" x14ac:dyDescent="0.25">
      <c r="A274" s="28"/>
      <c r="B274" s="28"/>
      <c r="E274" s="30"/>
      <c r="G274" s="35"/>
      <c r="H274" s="29"/>
      <c r="I274" s="29"/>
      <c r="J274" s="29"/>
      <c r="K274" s="29"/>
      <c r="L274" s="33"/>
      <c r="M274" s="33"/>
      <c r="N274" s="33"/>
      <c r="O274" s="33"/>
      <c r="P274" s="35"/>
      <c r="Q274" s="35"/>
      <c r="R274" s="35"/>
    </row>
    <row r="275" spans="1:18" x14ac:dyDescent="0.25">
      <c r="A275" s="28"/>
      <c r="B275" s="28"/>
      <c r="E275" s="30"/>
      <c r="G275" s="35"/>
      <c r="H275" s="29"/>
      <c r="I275" s="29"/>
      <c r="J275" s="29"/>
      <c r="K275" s="29"/>
      <c r="L275" s="33"/>
      <c r="M275" s="33"/>
      <c r="N275" s="33"/>
      <c r="O275" s="33"/>
      <c r="P275" s="35"/>
      <c r="Q275" s="35"/>
      <c r="R275" s="35"/>
    </row>
    <row r="276" spans="1:18" x14ac:dyDescent="0.25">
      <c r="A276" s="28"/>
      <c r="B276" s="28"/>
      <c r="E276" s="30"/>
      <c r="G276" s="35"/>
      <c r="H276" s="29"/>
      <c r="I276" s="29"/>
      <c r="J276" s="29"/>
      <c r="K276" s="29"/>
      <c r="L276" s="33"/>
      <c r="M276" s="33"/>
      <c r="N276" s="33"/>
      <c r="O276" s="33"/>
      <c r="P276" s="35"/>
      <c r="Q276" s="35"/>
      <c r="R276" s="35"/>
    </row>
    <row r="277" spans="1:18" x14ac:dyDescent="0.25">
      <c r="A277" s="28"/>
      <c r="B277" s="28"/>
      <c r="E277" s="30"/>
      <c r="G277" s="35"/>
      <c r="H277" s="29"/>
      <c r="I277" s="29"/>
      <c r="J277" s="29"/>
      <c r="K277" s="29"/>
      <c r="L277" s="33"/>
      <c r="M277" s="33"/>
      <c r="N277" s="33"/>
      <c r="O277" s="33"/>
      <c r="P277" s="35"/>
      <c r="Q277" s="35"/>
      <c r="R277" s="35"/>
    </row>
    <row r="278" spans="1:18" x14ac:dyDescent="0.25">
      <c r="A278" s="28"/>
      <c r="B278" s="28"/>
      <c r="E278" s="30"/>
      <c r="G278" s="35"/>
      <c r="H278" s="29"/>
      <c r="I278" s="29"/>
      <c r="J278" s="29"/>
      <c r="K278" s="29"/>
      <c r="L278" s="33"/>
      <c r="M278" s="33"/>
      <c r="N278" s="33"/>
      <c r="O278" s="33"/>
      <c r="P278" s="35"/>
      <c r="Q278" s="35"/>
      <c r="R278" s="35"/>
    </row>
    <row r="279" spans="1:18" x14ac:dyDescent="0.25">
      <c r="A279" s="28"/>
      <c r="B279" s="28"/>
      <c r="E279" s="30"/>
      <c r="G279" s="35"/>
      <c r="H279" s="29"/>
      <c r="I279" s="29"/>
      <c r="J279" s="29"/>
      <c r="K279" s="29"/>
      <c r="L279" s="33"/>
      <c r="M279" s="33"/>
      <c r="N279" s="33"/>
      <c r="O279" s="33"/>
      <c r="P279" s="35"/>
      <c r="Q279" s="35"/>
      <c r="R279" s="35"/>
    </row>
    <row r="280" spans="1:18" x14ac:dyDescent="0.25">
      <c r="A280" s="28"/>
      <c r="B280" s="28"/>
      <c r="E280" s="30"/>
      <c r="G280" s="35"/>
      <c r="H280" s="29"/>
      <c r="I280" s="29"/>
      <c r="J280" s="29"/>
      <c r="K280" s="29"/>
      <c r="L280" s="33"/>
      <c r="M280" s="33"/>
      <c r="N280" s="33"/>
      <c r="O280" s="33"/>
      <c r="P280" s="35"/>
      <c r="Q280" s="35"/>
      <c r="R280" s="35"/>
    </row>
    <row r="281" spans="1:18" x14ac:dyDescent="0.25">
      <c r="A281" s="28"/>
      <c r="B281" s="28"/>
      <c r="E281" s="30"/>
      <c r="G281" s="35"/>
      <c r="H281" s="29"/>
      <c r="I281" s="29"/>
      <c r="J281" s="29"/>
      <c r="K281" s="29"/>
      <c r="L281" s="33"/>
      <c r="M281" s="33"/>
      <c r="N281" s="33"/>
      <c r="O281" s="33"/>
      <c r="P281" s="35"/>
      <c r="Q281" s="35"/>
      <c r="R281" s="35"/>
    </row>
    <row r="282" spans="1:18" x14ac:dyDescent="0.25">
      <c r="E282" s="30"/>
      <c r="G282" s="35"/>
      <c r="H282" s="29"/>
      <c r="I282" s="29"/>
      <c r="J282" s="29"/>
      <c r="K282" s="29"/>
      <c r="L282" s="33"/>
      <c r="M282" s="33"/>
      <c r="N282" s="33"/>
      <c r="O282" s="33"/>
      <c r="P282" s="35"/>
      <c r="Q282" s="35"/>
      <c r="R282" s="35"/>
    </row>
    <row r="283" spans="1:18" x14ac:dyDescent="0.25">
      <c r="E283" s="30"/>
      <c r="G283" s="35"/>
      <c r="H283" s="29"/>
      <c r="I283" s="29"/>
      <c r="J283" s="29"/>
      <c r="K283" s="29"/>
      <c r="L283" s="33"/>
      <c r="M283" s="33"/>
      <c r="N283" s="33"/>
      <c r="O283" s="33"/>
      <c r="P283" s="35"/>
      <c r="Q283" s="35"/>
      <c r="R283" s="35"/>
    </row>
    <row r="284" spans="1:18" x14ac:dyDescent="0.25">
      <c r="E284" s="30"/>
      <c r="G284" s="35"/>
      <c r="H284" s="29"/>
      <c r="I284" s="29"/>
      <c r="J284" s="29"/>
      <c r="K284" s="29"/>
      <c r="L284" s="33"/>
      <c r="M284" s="33"/>
      <c r="N284" s="33"/>
      <c r="O284" s="33"/>
      <c r="P284" s="35"/>
      <c r="Q284" s="35"/>
      <c r="R284" s="35"/>
    </row>
    <row r="285" spans="1:18" x14ac:dyDescent="0.25">
      <c r="E285" s="30"/>
      <c r="G285" s="35"/>
      <c r="H285" s="29"/>
      <c r="I285" s="29"/>
      <c r="J285" s="29"/>
      <c r="K285" s="29"/>
      <c r="L285" s="33"/>
      <c r="M285" s="33"/>
      <c r="N285" s="33"/>
      <c r="O285" s="33"/>
      <c r="P285" s="35"/>
      <c r="Q285" s="35"/>
      <c r="R285" s="35"/>
    </row>
    <row r="286" spans="1:18" x14ac:dyDescent="0.25">
      <c r="E286" s="30"/>
      <c r="G286" s="35"/>
      <c r="H286" s="29"/>
      <c r="I286" s="29"/>
      <c r="J286" s="29"/>
      <c r="K286" s="29"/>
      <c r="L286" s="33"/>
      <c r="M286" s="33"/>
      <c r="N286" s="33"/>
      <c r="O286" s="33"/>
      <c r="P286" s="35"/>
      <c r="Q286" s="35"/>
      <c r="R286" s="35"/>
    </row>
    <row r="287" spans="1:18" x14ac:dyDescent="0.25">
      <c r="E287" s="30"/>
      <c r="G287" s="35"/>
      <c r="H287" s="29"/>
      <c r="I287" s="29"/>
      <c r="J287" s="29"/>
      <c r="K287" s="29"/>
      <c r="L287" s="33"/>
      <c r="M287" s="33"/>
      <c r="N287" s="33"/>
      <c r="O287" s="33"/>
      <c r="P287" s="35"/>
      <c r="Q287" s="35"/>
      <c r="R287" s="35"/>
    </row>
    <row r="288" spans="1:18" x14ac:dyDescent="0.25">
      <c r="E288" s="30"/>
      <c r="G288" s="35"/>
      <c r="H288" s="29"/>
      <c r="I288" s="29"/>
      <c r="J288" s="29"/>
      <c r="K288" s="29"/>
      <c r="L288" s="33"/>
      <c r="M288" s="33"/>
      <c r="N288" s="33"/>
      <c r="O288" s="33"/>
      <c r="P288" s="35"/>
      <c r="Q288" s="35"/>
      <c r="R288" s="35"/>
    </row>
    <row r="289" spans="5:18" x14ac:dyDescent="0.25">
      <c r="E289" s="30"/>
      <c r="G289" s="35"/>
      <c r="H289" s="29"/>
      <c r="I289" s="29"/>
      <c r="J289" s="29"/>
      <c r="K289" s="29"/>
      <c r="L289" s="33"/>
      <c r="M289" s="33"/>
      <c r="N289" s="33"/>
      <c r="O289" s="33"/>
      <c r="P289" s="35"/>
      <c r="Q289" s="35"/>
      <c r="R289" s="35"/>
    </row>
    <row r="290" spans="5:18" x14ac:dyDescent="0.25">
      <c r="R290" s="35"/>
    </row>
    <row r="291" spans="5:18" x14ac:dyDescent="0.25">
      <c r="R291" s="35"/>
    </row>
    <row r="292" spans="5:18" x14ac:dyDescent="0.25">
      <c r="R292" s="35"/>
    </row>
    <row r="293" spans="5:18" x14ac:dyDescent="0.25">
      <c r="R293" s="35"/>
    </row>
    <row r="294" spans="5:18" x14ac:dyDescent="0.25">
      <c r="R294" s="35"/>
    </row>
    <row r="295" spans="5:18" x14ac:dyDescent="0.25">
      <c r="G295" s="29"/>
      <c r="H295" s="29"/>
      <c r="I295" s="29"/>
      <c r="J295" s="29"/>
      <c r="K295" s="29"/>
      <c r="N295" s="29"/>
      <c r="O295" s="29"/>
      <c r="P295" s="29"/>
      <c r="Q295" s="29"/>
      <c r="R295" s="35"/>
    </row>
    <row r="296" spans="5:18" x14ac:dyDescent="0.25">
      <c r="G296" s="29"/>
      <c r="H296" s="29"/>
      <c r="I296" s="29"/>
      <c r="J296" s="29"/>
      <c r="K296" s="29"/>
      <c r="N296" s="29"/>
      <c r="O296" s="29"/>
      <c r="P296" s="29"/>
      <c r="Q296" s="29"/>
      <c r="R296" s="35"/>
    </row>
    <row r="297" spans="5:18" x14ac:dyDescent="0.25">
      <c r="G297" s="29"/>
      <c r="H297" s="29"/>
      <c r="I297" s="29"/>
      <c r="J297" s="29"/>
      <c r="K297" s="29"/>
      <c r="N297" s="29"/>
      <c r="O297" s="29"/>
      <c r="P297" s="29"/>
      <c r="Q297" s="29"/>
      <c r="R297" s="35"/>
    </row>
    <row r="298" spans="5:18" x14ac:dyDescent="0.25">
      <c r="G298" s="29"/>
      <c r="H298" s="29"/>
      <c r="I298" s="29"/>
      <c r="J298" s="29"/>
      <c r="K298" s="29"/>
      <c r="N298" s="29"/>
      <c r="O298" s="29"/>
      <c r="P298" s="29"/>
      <c r="Q298" s="29"/>
      <c r="R298" s="35"/>
    </row>
    <row r="299" spans="5:18" x14ac:dyDescent="0.25">
      <c r="G299" s="29"/>
      <c r="H299" s="29"/>
      <c r="I299" s="29"/>
      <c r="J299" s="29"/>
      <c r="K299" s="29"/>
      <c r="N299" s="29"/>
      <c r="O299" s="29"/>
      <c r="P299" s="29"/>
      <c r="Q299" s="29"/>
      <c r="R299" s="35"/>
    </row>
  </sheetData>
  <protectedRanges>
    <protectedRange sqref="F139:G156 F2:G3 P176:Q193 P140:Q156 P2:Q3 Q139" name="Диапазон1_1_1_1_1_4"/>
    <protectedRange sqref="G74:G81 F51:G52 G4 G93:G100 P128:Q130 P16:Q17 F101:G101 G6:G8 G16 F21:G28 G12:G14 F33:G37 G45:G49 F103:G112 F117:F120 P133:Q135 G38:G42 F82:G86 G117:G125 P55:Q56 P21:Q28 P4:Q4 P66:Q67 P6:Q8 P12:Q14 P139 P45:Q49 P93:Q101 F17:G17 F128:G130 P74:Q83 P85:Q86 P33:Q42 F55:G58 F61:G67 P61:Q64 P117:Q125 F132:G134 G135 P103:Q112" name="Диапазон1_1_1_1_1_8"/>
    <protectedRange sqref="P51:Q52 P57:Q58" name="Диапазон1_1_1_1_1_2_3"/>
    <protectedRange sqref="P65:Q65 P84:Q84" name="Диапазон1_1_1_1_1_3_3"/>
    <protectedRange sqref="P132:Q132" name="Диапазон1_1_1_1_1_6_3"/>
    <protectedRange sqref="G5 P5:Q5" name="Диапазон1_1_1_1_1_1_3"/>
    <protectedRange sqref="G9:G11 P10:Q11 P9" name="Диапазон1_1_1_1_1_5_3"/>
    <protectedRange sqref="G15 P15:Q15" name="Диапазон1_1_1_1_1_9_3"/>
    <protectedRange sqref="F18:G20 P18:Q20" name="Диапазон1_1_1_1_1_10_3"/>
    <protectedRange sqref="F29:G32 P29:Q32 Q113:Q116" name="Диапазон1_1_1_1_1_11_3"/>
    <protectedRange sqref="G43:G44 P43:Q44" name="Диапазон1_1_1_1_1_13_3"/>
    <protectedRange sqref="G50 P50:Q50 Q136" name="Диапазон1_1_1_1_1_14_3"/>
    <protectedRange sqref="F53:G54 P53:Q54 F59:G60 P59:Q60" name="Диапазон1_1_1_1_1_16_3"/>
    <protectedRange sqref="G68:G73 P68:Q73 Q91" name="Диапазон1_1_1_1_1_17_3"/>
    <protectedRange sqref="G87:G92 P87:Q90 P92:Q92 P91" name="Диапазон1_1_1_1_1_19_3"/>
    <protectedRange sqref="F102:G102 P102:Q102" name="Диапазон1_1_1_1_1_20_3"/>
    <protectedRange sqref="F113:G116 P113:P116" name="Диапазон1_1_1_1_1_23_3"/>
    <protectedRange sqref="G126:G127 P126:Q127" name="Диапазон1_1_1_1_1_25_3"/>
    <protectedRange sqref="F131:G131 P131:Q131" name="Диапазон1_1_1_1_1_27_3"/>
    <protectedRange sqref="G136 P136" name="Диапазон1_1_1_1_1_29_3"/>
  </protectedRanges>
  <autoFilter ref="A3:U136" xr:uid="{00000000-0009-0000-0000-000000000000}"/>
  <mergeCells count="52">
    <mergeCell ref="Q2:Q3"/>
    <mergeCell ref="A57:A62"/>
    <mergeCell ref="B57:B62"/>
    <mergeCell ref="A148:A150"/>
    <mergeCell ref="B148:B150"/>
    <mergeCell ref="A101:A127"/>
    <mergeCell ref="B101:B103"/>
    <mergeCell ref="B104:B105"/>
    <mergeCell ref="B106:B120"/>
    <mergeCell ref="B121:B127"/>
    <mergeCell ref="A128:A136"/>
    <mergeCell ref="B128:B133"/>
    <mergeCell ref="B135:B136"/>
    <mergeCell ref="A51:A56"/>
    <mergeCell ref="B51:B56"/>
    <mergeCell ref="A63:A81"/>
    <mergeCell ref="A151:A153"/>
    <mergeCell ref="B151:B153"/>
    <mergeCell ref="A154:A156"/>
    <mergeCell ref="B154:B156"/>
    <mergeCell ref="A138:P138"/>
    <mergeCell ref="A139:A141"/>
    <mergeCell ref="B139:B141"/>
    <mergeCell ref="A142:A144"/>
    <mergeCell ref="B142:B144"/>
    <mergeCell ref="A145:A147"/>
    <mergeCell ref="B145:B147"/>
    <mergeCell ref="B63:B81"/>
    <mergeCell ref="A82:A100"/>
    <mergeCell ref="B82:B100"/>
    <mergeCell ref="A4:A16"/>
    <mergeCell ref="B4:B6"/>
    <mergeCell ref="B7:B13"/>
    <mergeCell ref="B14:B16"/>
    <mergeCell ref="A17:A50"/>
    <mergeCell ref="B17:B21"/>
    <mergeCell ref="B22:B37"/>
    <mergeCell ref="B38:B44"/>
    <mergeCell ref="B45:B50"/>
    <mergeCell ref="P2:P3"/>
    <mergeCell ref="H2:I2"/>
    <mergeCell ref="A1:D1"/>
    <mergeCell ref="A2:A3"/>
    <mergeCell ref="B2:B3"/>
    <mergeCell ref="C2:C3"/>
    <mergeCell ref="D2:D3"/>
    <mergeCell ref="E2:E3"/>
    <mergeCell ref="F2:F3"/>
    <mergeCell ref="G2:G3"/>
    <mergeCell ref="J2:K2"/>
    <mergeCell ref="L2:M2"/>
    <mergeCell ref="N2:O2"/>
  </mergeCells>
  <pageMargins left="0.31496062992125984" right="0.11811023622047245" top="0.74803149606299213" bottom="0.74803149606299213" header="0.31496062992125984" footer="0.31496062992125984"/>
  <pageSetup paperSize="8" scale="69" orientation="portrait" r:id="rId1"/>
  <rowBreaks count="2" manualBreakCount="2">
    <brk id="44" max="14" man="1"/>
    <brk id="1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Прикрепление</vt:lpstr>
      <vt:lpstr>Прикрепление!Заголовки_для_печати</vt:lpstr>
      <vt:lpstr>Прикрепление!Область_печати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qq qq</dc:creator>
  <cp:lastModifiedBy>Сергей</cp:lastModifiedBy>
  <cp:lastPrinted>2023-05-10T05:30:06Z</cp:lastPrinted>
  <dcterms:created xsi:type="dcterms:W3CDTF">2023-03-23T19:36:39Z</dcterms:created>
  <dcterms:modified xsi:type="dcterms:W3CDTF">2023-05-10T07:01:27Z</dcterms:modified>
</cp:coreProperties>
</file>